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รายงานประมาณการรายรับ" sheetId="1" r:id="rId1"/>
    <sheet name="รายละเอียดประมาณการรายรับ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K104" i="2" l="1"/>
  <c r="K66" i="2"/>
  <c r="T10" i="2" s="1"/>
  <c r="K50" i="2"/>
  <c r="K42" i="2"/>
  <c r="K21" i="2"/>
  <c r="T12" i="2"/>
  <c r="T8" i="2"/>
  <c r="V9" i="2" s="1"/>
  <c r="V14" i="2" s="1"/>
  <c r="K8" i="2"/>
  <c r="T14" i="2" l="1"/>
  <c r="F59" i="1" l="1"/>
  <c r="D59" i="1"/>
  <c r="D56" i="1"/>
  <c r="D37" i="1"/>
  <c r="D32" i="1"/>
  <c r="D29" i="1"/>
  <c r="D23" i="1"/>
  <c r="D13" i="1"/>
  <c r="D60" i="1" l="1"/>
</calcChain>
</file>

<file path=xl/sharedStrings.xml><?xml version="1.0" encoding="utf-8"?>
<sst xmlns="http://schemas.openxmlformats.org/spreadsheetml/2006/main" count="722" uniqueCount="228">
  <si>
    <t>รายงานประมาณการรายรับ</t>
  </si>
  <si>
    <t>ประจำปีงบประมาณ  พ.ศ. 2562</t>
  </si>
  <si>
    <t>องค์การบริหารส่วนตำบลปันแต</t>
  </si>
  <si>
    <t/>
  </si>
  <si>
    <t>รายรับจริง</t>
  </si>
  <si>
    <t>ประมาณการ</t>
  </si>
  <si>
    <t>ปี 2558</t>
  </si>
  <si>
    <t>ปี 2559</t>
  </si>
  <si>
    <t>ปี 2560</t>
  </si>
  <si>
    <t>ปี 2561</t>
  </si>
  <si>
    <t>ยอดต่าง (%)</t>
  </si>
  <si>
    <t>ปี 2562</t>
  </si>
  <si>
    <t>หมวดภาษีอากร</t>
  </si>
  <si>
    <t xml:space="preserve">     ภาษีโรงเรือนและที่ดิน</t>
  </si>
  <si>
    <t>0.00</t>
  </si>
  <si>
    <t>41,389.74</t>
  </si>
  <si>
    <t>61,866.98</t>
  </si>
  <si>
    <t>50,000.00</t>
  </si>
  <si>
    <t>100.00</t>
  </si>
  <si>
    <t>%</t>
  </si>
  <si>
    <t>100,000.00</t>
  </si>
  <si>
    <t xml:space="preserve">     ภาษีบำรุงท้องที่</t>
  </si>
  <si>
    <t>145,430.85</t>
  </si>
  <si>
    <t>177,006.08</t>
  </si>
  <si>
    <t>152,000.00</t>
  </si>
  <si>
    <t xml:space="preserve">     ภาษีป้าย</t>
  </si>
  <si>
    <t>3,660.00</t>
  </si>
  <si>
    <t>11,660.00</t>
  </si>
  <si>
    <t>5,000.00</t>
  </si>
  <si>
    <t>10,000.00</t>
  </si>
  <si>
    <t xml:space="preserve">     อากรรังนกอีแอ่น</t>
  </si>
  <si>
    <t>1,047,954.68</t>
  </si>
  <si>
    <t>383,281.25</t>
  </si>
  <si>
    <t>700,000.00</t>
  </si>
  <si>
    <t>-28.57</t>
  </si>
  <si>
    <t>500,000.00</t>
  </si>
  <si>
    <t>รวมหมวดภาษีอากร</t>
  </si>
  <si>
    <t>1,238,435.27</t>
  </si>
  <si>
    <t>633,814.31</t>
  </si>
  <si>
    <t>907,000.00</t>
  </si>
  <si>
    <t>762,000.00</t>
  </si>
  <si>
    <t>หมวดค่าธรรมเนียม ค่าปรับ และใบอนุญาต</t>
  </si>
  <si>
    <t xml:space="preserve">     ค่าธรรมเนียมเกี่ยวกับการควบคุมอาคาร</t>
  </si>
  <si>
    <t>316.00</t>
  </si>
  <si>
    <t xml:space="preserve">     ค่าธรรมเนียมเกี่ยวกับทะเบียนพาณิชย์</t>
  </si>
  <si>
    <t>1,120.00</t>
  </si>
  <si>
    <t>810.00</t>
  </si>
  <si>
    <t>1,000.00</t>
  </si>
  <si>
    <t xml:space="preserve">     ค่าธรรมเนียมเกี่ยวกับการประกอบกิจการน้ำมันเชื้อเพลิง</t>
  </si>
  <si>
    <t>820.00</t>
  </si>
  <si>
    <t>2,000.00</t>
  </si>
  <si>
    <t xml:space="preserve">     ค่าธรรมเนียมอื่น ๆ</t>
  </si>
  <si>
    <t>124,100.00</t>
  </si>
  <si>
    <t>163,232.00</t>
  </si>
  <si>
    <t xml:space="preserve">     ค่าปรับผู้กระทำผิดกฎหมายและข้อบังคับท้องถิ่น</t>
  </si>
  <si>
    <t xml:space="preserve">     ค่าปรับการผิดสัญญา</t>
  </si>
  <si>
    <t>40,870.00</t>
  </si>
  <si>
    <t>20,000.00</t>
  </si>
  <si>
    <t xml:space="preserve">     ค่าใบอนุญาตเกี่ยวกับการควบคุมอาคาร</t>
  </si>
  <si>
    <t>140.00</t>
  </si>
  <si>
    <t>500.00</t>
  </si>
  <si>
    <t xml:space="preserve">     ค่าใบอนุญาตอื่นๆ</t>
  </si>
  <si>
    <t>210,000.00</t>
  </si>
  <si>
    <t>4.76</t>
  </si>
  <si>
    <t>220,000.00</t>
  </si>
  <si>
    <t>รวมหมวดค่าธรรมเนียม ค่าปรับ และใบอนุญาต</t>
  </si>
  <si>
    <t>166,090.00</t>
  </si>
  <si>
    <t>167,318.00</t>
  </si>
  <si>
    <t>238,500.00</t>
  </si>
  <si>
    <t>249,000.00</t>
  </si>
  <si>
    <t>หมวดรายได้จากทรัพย์สิน</t>
  </si>
  <si>
    <t xml:space="preserve">     ดอกเบี้ย</t>
  </si>
  <si>
    <t>61,882.82</t>
  </si>
  <si>
    <t>57,345.37</t>
  </si>
  <si>
    <t>30,000.00</t>
  </si>
  <si>
    <t>66.67</t>
  </si>
  <si>
    <t>รวมหมวดรายได้จากทรัพย์สิน</t>
  </si>
  <si>
    <t>หมวดรายได้จากสาธารณูปโภคและการพาณิชย์</t>
  </si>
  <si>
    <t xml:space="preserve">     รายได้จากสาธารณูปโภคและการพาณิชย์</t>
  </si>
  <si>
    <t>1,120,643.00</t>
  </si>
  <si>
    <t>963,605.00</t>
  </si>
  <si>
    <t>1,100,000.00</t>
  </si>
  <si>
    <t>รวมหมวดรายได้จากสาธารณูปโภคและการพาณิชย์</t>
  </si>
  <si>
    <t>หมวดรายได้เบ็ดเตล็ด</t>
  </si>
  <si>
    <t xml:space="preserve">     ค่าขายแบบแปลน</t>
  </si>
  <si>
    <t>56,200.00</t>
  </si>
  <si>
    <t>23,600.00</t>
  </si>
  <si>
    <t>233.33</t>
  </si>
  <si>
    <t xml:space="preserve">     ค่ารับรองสำเนาและถ่ายเอกสาร</t>
  </si>
  <si>
    <t>30.00</t>
  </si>
  <si>
    <t xml:space="preserve">     รายได้เบ็ดเตล็ดอื่นๆ</t>
  </si>
  <si>
    <t>2,656.00</t>
  </si>
  <si>
    <t>742.00</t>
  </si>
  <si>
    <t>รวมหมวดรายได้เบ็ดเตล็ด</t>
  </si>
  <si>
    <t>58,856.00</t>
  </si>
  <si>
    <t>24,372.00</t>
  </si>
  <si>
    <t>61,000.00</t>
  </si>
  <si>
    <t>131,000.00</t>
  </si>
  <si>
    <t>หมวดรายได้จากทุน</t>
  </si>
  <si>
    <t xml:space="preserve">     ค่าขายทอดตลาดทรัพย์สิน</t>
  </si>
  <si>
    <t>2,500.00</t>
  </si>
  <si>
    <t>รวมหมวดรายได้จากทุน</t>
  </si>
  <si>
    <t>หมวดภาษีจัดสรร</t>
  </si>
  <si>
    <t xml:space="preserve">     ภาษีและค่าธรรมเนียมรถยนต์และล้อเลื่อน</t>
  </si>
  <si>
    <t>381,417.44</t>
  </si>
  <si>
    <t>491,884.23</t>
  </si>
  <si>
    <t>400,000.00</t>
  </si>
  <si>
    <t>22.50</t>
  </si>
  <si>
    <t>490,000.00</t>
  </si>
  <si>
    <t xml:space="preserve">     ภาษีมูลค่าเพิ่มตาม พ.ร.บ. กำหนดแผนฯ</t>
  </si>
  <si>
    <t>7,764,698.31</t>
  </si>
  <si>
    <t>8,150,060.92</t>
  </si>
  <si>
    <t>7,700,000.00</t>
  </si>
  <si>
    <t>7.79</t>
  </si>
  <si>
    <t>8,300,000.00</t>
  </si>
  <si>
    <t xml:space="preserve">     ภาษีมูลค่าเพิ่มตาม พ.ร.บ. จัดสรรรายได้ฯ</t>
  </si>
  <si>
    <t>2,348,379.92</t>
  </si>
  <si>
    <t>2,322,931.88</t>
  </si>
  <si>
    <t>2,600,000.00</t>
  </si>
  <si>
    <t>3.85</t>
  </si>
  <si>
    <t>2,700,000.00</t>
  </si>
  <si>
    <t xml:space="preserve">     ภาษีธุรกิจเฉพาะ</t>
  </si>
  <si>
    <t>49,148.76</t>
  </si>
  <si>
    <t>67,041.26</t>
  </si>
  <si>
    <t>60,000.00</t>
  </si>
  <si>
    <t xml:space="preserve">     ภาษีสุรา</t>
  </si>
  <si>
    <t>1,268,608.46</t>
  </si>
  <si>
    <t>1,288,032.90</t>
  </si>
  <si>
    <t>1,500,000.00</t>
  </si>
  <si>
    <t>-100.00</t>
  </si>
  <si>
    <t xml:space="preserve">     ภาษีสรรพสามิต</t>
  </si>
  <si>
    <t>2,729,602.09</t>
  </si>
  <si>
    <t>3,104,007.68</t>
  </si>
  <si>
    <t>2,800,000.00</t>
  </si>
  <si>
    <t>32.14</t>
  </si>
  <si>
    <t>3,700,000.00</t>
  </si>
  <si>
    <t xml:space="preserve">     ค่าภาคหลวงแร่</t>
  </si>
  <si>
    <t>42,023.24</t>
  </si>
  <si>
    <t>46,148.47</t>
  </si>
  <si>
    <t>35,000.00</t>
  </si>
  <si>
    <t>114.29</t>
  </si>
  <si>
    <t>75,000.00</t>
  </si>
  <si>
    <t xml:space="preserve">     ค่าภาคหลวงปิโตรเลียม</t>
  </si>
  <si>
    <t>43,344.32</t>
  </si>
  <si>
    <t>40,144.51</t>
  </si>
  <si>
    <t>80,000.00</t>
  </si>
  <si>
    <t>25.00</t>
  </si>
  <si>
    <t xml:space="preserve">     ค่าธรรมเนียมจดทะเบียนสิทธิและนิติกรรมตามประมวลกฎหมายที่ดิน</t>
  </si>
  <si>
    <t>492,086.00</t>
  </si>
  <si>
    <t>659,327.00</t>
  </si>
  <si>
    <t>520,000.00</t>
  </si>
  <si>
    <t>650,000.00</t>
  </si>
  <si>
    <t xml:space="preserve">     ค่าธรรมเนียมและค่าใช้น้ำบาดาล</t>
  </si>
  <si>
    <t>3,140.00</t>
  </si>
  <si>
    <t xml:space="preserve">     ภาษีจัดสรรอื่นๆ</t>
  </si>
  <si>
    <t>756.60</t>
  </si>
  <si>
    <t>-50.00</t>
  </si>
  <si>
    <t>รวมหมวดภาษีจัดสรร</t>
  </si>
  <si>
    <t>15,119,338.54</t>
  </si>
  <si>
    <t>16,173,475.45</t>
  </si>
  <si>
    <t>15,720,000.00</t>
  </si>
  <si>
    <t>16,090,000.00</t>
  </si>
  <si>
    <t>หมวดเงินอุดหนุนทั่วไป</t>
  </si>
  <si>
    <t xml:space="preserve">     เงินอุดหนุนทั่วไป สำหรับดำเนินการตามอำนาจหน้าที่และภารกิจถ่ายโอนเลือกทำ</t>
  </si>
  <si>
    <t>19,388,778.17</t>
  </si>
  <si>
    <t>22,000,000.00</t>
  </si>
  <si>
    <t>3.45</t>
  </si>
  <si>
    <t>22,760,000.00</t>
  </si>
  <si>
    <t>รวมหมวดเงินอุดหนุนทั่วไป</t>
  </si>
  <si>
    <t>รวมทุกหมวด</t>
  </si>
  <si>
    <t>37,411,208.30</t>
  </si>
  <si>
    <t>40,066,500.00</t>
  </si>
  <si>
    <t>41,152,000.00</t>
  </si>
  <si>
    <t>รายงานรายละเอียดประมาณการรายรับงบประมาณรายจ่ายทั่วไป</t>
  </si>
  <si>
    <t>ประจำปีงบประมาณ  พ.ศ.2562</t>
  </si>
  <si>
    <t>อำเภอควนขนุน  จังหวัดพัทลุง</t>
  </si>
  <si>
    <t xml:space="preserve">ประมาณการรายรับรวมทั้งสิ้น   </t>
  </si>
  <si>
    <t>บาท</t>
  </si>
  <si>
    <t xml:space="preserve">  แยกเป็น</t>
  </si>
  <si>
    <t>รายได้จัดเก็บเอง</t>
  </si>
  <si>
    <t>รวม</t>
  </si>
  <si>
    <t>ประเภทภาษีโรงเรือนและที่ดิน</t>
  </si>
  <si>
    <t>จำนวน</t>
  </si>
  <si>
    <t>ประมาณการไว้สูงกว่าปีงบประมาณ 2561 </t>
  </si>
  <si>
    <t>รัฐบาลจัดสรร</t>
  </si>
  <si>
    <t>โดยคำนวณเทียบเคียงกับรายรับจริงของปีงบประมาณ  2560</t>
  </si>
  <si>
    <t>ประเภทภาษีบำรุงท้องที่</t>
  </si>
  <si>
    <t>เงินอุดหนุน</t>
  </si>
  <si>
    <t>ประมาณการไว้เท่ากับปีงบประมาณ 2561 </t>
  </si>
  <si>
    <t>ประเภทภาษีป้าย</t>
  </si>
  <si>
    <t>ประเภทอากรรังนกอีแอ่น</t>
  </si>
  <si>
    <t>ประมาณการไว้ต่ำกว่าปีงบประมาณ 2561 </t>
  </si>
  <si>
    <t>ประเภทค่าธรรมเนียมเกี่ยวกับทะเบียนพาณิชย์</t>
  </si>
  <si>
    <t>ประเภทค่าธรรมเนียมเกี่ยวกับการประกอบกิจการน้ำมันเชื้อเพลิง</t>
  </si>
  <si>
    <t>เนื่องจากคาดว่าจะมีผู้ขอใบอนุญาตประกอบกิจการน้ำมันเชื้อเพลิงเท่าเดิม</t>
  </si>
  <si>
    <t>ประเภทค่าปรับผู้กระทำผิดกฎหมายและข้อบังคับท้องถิ่น</t>
  </si>
  <si>
    <t>เนื่องจากคาดว่าจะมีผู้กระทำผิดกฏหมายและข้อบังคับท้องถิ่นเท่าเดิม</t>
  </si>
  <si>
    <t>ประเภทค่าปรับการผิดสัญญา</t>
  </si>
  <si>
    <t>ประเภทค่าใบอนุญาตเกี่ยวกับการควบคุมอาคาร</t>
  </si>
  <si>
    <t xml:space="preserve">ประมาณการไว้สูงกว่าปีงบประมาณ 2561 
</t>
  </si>
  <si>
    <t>เนื่องจากคาดว่าจะมีผู้ขอใบอนุญาตการก่อสร้างอาคารเพิ่มขึ้น</t>
  </si>
  <si>
    <t>ประเภทค่าใบอนุญาตอื่นๆ</t>
  </si>
  <si>
    <t>ประเภทดอกเบี้ย</t>
  </si>
  <si>
    <t>ประเภทรายได้จากสาธารณูปโภคและการพาณิชย์</t>
  </si>
  <si>
    <t xml:space="preserve">ประมาณการไว้เท่ากับปีงบประมาณ 2561  
</t>
  </si>
  <si>
    <t>ประเภทค่าขายแบบแปลน</t>
  </si>
  <si>
    <t>ประเภทค่ารับรองสำเนาและถ่ายเอกสาร</t>
  </si>
  <si>
    <t>ประเภทรายได้เบ็ดเตล็ดอื่นๆ</t>
  </si>
  <si>
    <t>ประเภทค่าขายทอดตลาดทรัพย์สิน</t>
  </si>
  <si>
    <t>รายได้ที่รัฐบาลเก็บแล้วจัดสรรให้องค์กรปกครองส่วนท้องถิ่น</t>
  </si>
  <si>
    <t>ประเภทภาษีและค่าธรรมเนียมรถยนต์และล้อเลื่อน</t>
  </si>
  <si>
    <t>ประเภทภาษีมูลค่าเพิ่มตาม พ.ร.บ. กำหนดแผนฯ</t>
  </si>
  <si>
    <t>ประเภทภาษีมูลค่าเพิ่มตาม พ.ร.บ. จัดสรรรายได้ฯ</t>
  </si>
  <si>
    <t>ประเภทภาษีธุรกิจเฉพาะ</t>
  </si>
  <si>
    <t>ประเภทภาษีสุรา</t>
  </si>
  <si>
    <t>ไม่ได้ตั้งประมาณการรายรับไว้</t>
  </si>
  <si>
    <t>เนื่องจากปี 2561  ไม่ได้รับการจัดสรร</t>
  </si>
  <si>
    <t>ประเภทภาษีสรรพสามิต</t>
  </si>
  <si>
    <t>ประเภทค่าภาคหลวงแร่</t>
  </si>
  <si>
    <t>ประเภทค่าภาคหลวงปิโตรเลียม</t>
  </si>
  <si>
    <t>ประเภทค่าธรรมเนียมจดทะเบียนสิทธิและนิติกรรมตามประมวลกฎหมายที่ดิน</t>
  </si>
  <si>
    <t>ประเภทค่าธรรมเนียมและค่าใช้น้ำบาดาล</t>
  </si>
  <si>
    <t xml:space="preserve">ประมาณการไว้เท่ากับปีงบประมาณ 2561 
</t>
  </si>
  <si>
    <t>ประเภทภาษีจัดสรรอื่นๆ</t>
  </si>
  <si>
    <t xml:space="preserve">ประมาณการไว้ต่ำกว่าปีงบประมาณ 2561 
</t>
  </si>
  <si>
    <t>รายได้ที่รัฐบาลอุดหนุนให้องค์กรปกครองส่วนท้องถิ่น</t>
  </si>
  <si>
    <t>โดยคำนวณเทียบเคียงกับรายรับจริงของปีงบประมาณ  2561</t>
  </si>
  <si>
    <t>ประเภทเงินอุดหนุนทั่วไปสำหรับดำเนินการตามอำนาจหน้าที่และภารกิจถ่ายโอน  เลือกทำ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</si>
</sst>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[$-1041E]#,##0;\-#,##0"/>
  </numFmts>
  <fonts count="9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rgb="FF000000"/>
      <name val="TH SarabunIT๙"/>
      <family val="2"/>
    </font>
    <font>
      <sz val="16"/>
      <name val="TH SarabunIT๙"/>
      <family val="2"/>
    </font>
    <font>
      <b/>
      <sz val="16"/>
      <color rgb="FF000000"/>
      <name val="TH SarabunIT๙"/>
      <family val="2"/>
    </font>
    <font>
      <b/>
      <sz val="16"/>
      <name val="TH SarabunIT๙"/>
      <family val="2"/>
    </font>
    <font>
      <sz val="14"/>
      <color rgb="FF000000"/>
      <name val="TH SarabunIT๙"/>
      <family val="2"/>
    </font>
    <font>
      <sz val="14"/>
      <name val="TH SarabunIT๙"/>
      <family val="2"/>
    </font>
    <font>
      <b/>
      <u/>
      <sz val="16"/>
      <name val="TH SarabunIT๙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A9A9A9"/>
        <bgColor rgb="FFA9A9A9"/>
      </patternFill>
    </fill>
    <fill>
      <patternFill patternType="solid">
        <fgColor rgb="FFD3D3D3"/>
        <bgColor rgb="FFD3D3D3"/>
      </patternFill>
    </fill>
  </fills>
  <borders count="11">
    <border>
      <left/>
      <right/>
      <top/>
      <bottom/>
      <diagonal/>
    </border>
    <border>
      <left style="thin">
        <color rgb="FFA9A9A9"/>
      </left>
      <right style="thin">
        <color rgb="FFA9A9A9"/>
      </right>
      <top style="thin">
        <color rgb="FFA9A9A9"/>
      </top>
      <bottom/>
      <diagonal/>
    </border>
    <border>
      <left/>
      <right/>
      <top style="thin">
        <color rgb="FFA9A9A9"/>
      </top>
      <bottom/>
      <diagonal/>
    </border>
    <border>
      <left/>
      <right style="thin">
        <color rgb="FFA9A9A9"/>
      </right>
      <top style="thin">
        <color rgb="FFA9A9A9"/>
      </top>
      <bottom/>
      <diagonal/>
    </border>
    <border>
      <left style="thin">
        <color rgb="FFA9A9A9"/>
      </left>
      <right style="thin">
        <color rgb="FFA9A9A9"/>
      </right>
      <top style="thin">
        <color rgb="FFA9A9A9"/>
      </top>
      <bottom style="thin">
        <color rgb="FFA9A9A9"/>
      </bottom>
      <diagonal/>
    </border>
    <border>
      <left/>
      <right/>
      <top style="thin">
        <color rgb="FFA9A9A9"/>
      </top>
      <bottom style="thin">
        <color rgb="FFA9A9A9"/>
      </bottom>
      <diagonal/>
    </border>
    <border>
      <left/>
      <right style="thin">
        <color rgb="FFA9A9A9"/>
      </right>
      <top style="thin">
        <color rgb="FFA9A9A9"/>
      </top>
      <bottom style="thin">
        <color rgb="FFA9A9A9"/>
      </bottom>
      <diagonal/>
    </border>
    <border>
      <left style="thin">
        <color rgb="FFA9A9A9"/>
      </left>
      <right style="thin">
        <color rgb="FFA9A9A9"/>
      </right>
      <top/>
      <bottom style="thin">
        <color rgb="FFA9A9A9"/>
      </bottom>
      <diagonal/>
    </border>
    <border>
      <left/>
      <right/>
      <top/>
      <bottom style="thin">
        <color rgb="FFA9A9A9"/>
      </bottom>
      <diagonal/>
    </border>
    <border>
      <left/>
      <right style="thin">
        <color rgb="FFA9A9A9"/>
      </right>
      <top/>
      <bottom style="thin">
        <color rgb="FFA9A9A9"/>
      </bottom>
      <diagonal/>
    </border>
    <border>
      <left style="thin">
        <color rgb="FFA9A9A9"/>
      </left>
      <right/>
      <top style="thin">
        <color rgb="FFA9A9A9"/>
      </top>
      <bottom style="thin">
        <color rgb="FFA9A9A9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5">
    <xf numFmtId="0" fontId="0" fillId="0" borderId="0" xfId="0"/>
    <xf numFmtId="0" fontId="3" fillId="0" borderId="0" xfId="0" applyFont="1" applyFill="1" applyBorder="1"/>
    <xf numFmtId="0" fontId="4" fillId="4" borderId="4" xfId="0" applyNumberFormat="1" applyFont="1" applyFill="1" applyBorder="1" applyAlignment="1">
      <alignment horizontal="center" vertical="center" wrapText="1" readingOrder="1"/>
    </xf>
    <xf numFmtId="0" fontId="2" fillId="2" borderId="4" xfId="0" applyNumberFormat="1" applyFont="1" applyFill="1" applyBorder="1" applyAlignment="1">
      <alignment vertical="center" wrapText="1" readingOrder="1"/>
    </xf>
    <xf numFmtId="0" fontId="2" fillId="2" borderId="10" xfId="0" applyNumberFormat="1" applyFont="1" applyFill="1" applyBorder="1" applyAlignment="1">
      <alignment vertical="center" wrapText="1" readingOrder="1"/>
    </xf>
    <xf numFmtId="0" fontId="2" fillId="0" borderId="4" xfId="0" applyNumberFormat="1" applyFont="1" applyFill="1" applyBorder="1" applyAlignment="1">
      <alignment horizontal="right" vertical="center" wrapText="1" readingOrder="1"/>
    </xf>
    <xf numFmtId="0" fontId="2" fillId="0" borderId="10" xfId="0" applyNumberFormat="1" applyFont="1" applyFill="1" applyBorder="1" applyAlignment="1">
      <alignment horizontal="right" vertical="center" wrapText="1" readingOrder="1"/>
    </xf>
    <xf numFmtId="0" fontId="4" fillId="2" borderId="4" xfId="0" applyNumberFormat="1" applyFont="1" applyFill="1" applyBorder="1" applyAlignment="1">
      <alignment horizontal="right" vertical="center" wrapText="1" readingOrder="1"/>
    </xf>
    <xf numFmtId="0" fontId="4" fillId="2" borderId="10" xfId="0" applyNumberFormat="1" applyFont="1" applyFill="1" applyBorder="1" applyAlignment="1">
      <alignment vertical="center" wrapText="1" readingOrder="1"/>
    </xf>
    <xf numFmtId="0" fontId="4" fillId="0" borderId="4" xfId="0" applyNumberFormat="1" applyFont="1" applyFill="1" applyBorder="1" applyAlignment="1">
      <alignment horizontal="right" vertical="center" wrapText="1" readingOrder="1"/>
    </xf>
    <xf numFmtId="0" fontId="4" fillId="0" borderId="10" xfId="0" applyNumberFormat="1" applyFont="1" applyFill="1" applyBorder="1" applyAlignment="1">
      <alignment vertical="center" wrapText="1" readingOrder="1"/>
    </xf>
    <xf numFmtId="43" fontId="3" fillId="0" borderId="0" xfId="1" applyFont="1" applyFill="1" applyBorder="1"/>
    <xf numFmtId="43" fontId="2" fillId="0" borderId="4" xfId="1" applyFont="1" applyFill="1" applyBorder="1" applyAlignment="1">
      <alignment horizontal="right" vertical="center" wrapText="1" readingOrder="1"/>
    </xf>
    <xf numFmtId="43" fontId="4" fillId="2" borderId="4" xfId="0" applyNumberFormat="1" applyFont="1" applyFill="1" applyBorder="1" applyAlignment="1">
      <alignment horizontal="right" vertical="center" wrapText="1" readingOrder="1"/>
    </xf>
    <xf numFmtId="43" fontId="4" fillId="0" borderId="4" xfId="1" applyFont="1" applyFill="1" applyBorder="1" applyAlignment="1">
      <alignment horizontal="right" vertical="center" wrapText="1" readingOrder="1"/>
    </xf>
    <xf numFmtId="0" fontId="5" fillId="0" borderId="0" xfId="0" applyFont="1" applyFill="1" applyBorder="1" applyAlignment="1">
      <alignment vertical="top"/>
    </xf>
    <xf numFmtId="0" fontId="3" fillId="0" borderId="0" xfId="0" applyFont="1" applyFill="1" applyBorder="1" applyAlignment="1">
      <alignment horizontal="center"/>
    </xf>
    <xf numFmtId="0" fontId="2" fillId="0" borderId="0" xfId="0" applyNumberFormat="1" applyFont="1" applyFill="1" applyBorder="1" applyAlignment="1">
      <alignment vertical="center" wrapText="1" readingOrder="1"/>
    </xf>
    <xf numFmtId="0" fontId="5" fillId="0" borderId="0" xfId="0" applyFont="1" applyFill="1" applyBorder="1"/>
    <xf numFmtId="187" fontId="5" fillId="0" borderId="0" xfId="0" applyNumberFormat="1" applyFont="1" applyFill="1" applyBorder="1"/>
    <xf numFmtId="0" fontId="3" fillId="0" borderId="0" xfId="0" applyFont="1" applyFill="1" applyBorder="1" applyAlignment="1"/>
    <xf numFmtId="0" fontId="3" fillId="0" borderId="0" xfId="0" applyFont="1" applyFill="1" applyBorder="1"/>
    <xf numFmtId="0" fontId="5" fillId="3" borderId="0" xfId="0" applyNumberFormat="1" applyFont="1" applyFill="1" applyBorder="1" applyAlignment="1">
      <alignment vertical="top" wrapText="1"/>
    </xf>
    <xf numFmtId="0" fontId="4" fillId="4" borderId="4" xfId="0" applyNumberFormat="1" applyFont="1" applyFill="1" applyBorder="1" applyAlignment="1">
      <alignment horizontal="center" vertical="center" wrapText="1" readingOrder="1"/>
    </xf>
    <xf numFmtId="0" fontId="3" fillId="0" borderId="0" xfId="0" applyFont="1" applyFill="1" applyBorder="1"/>
    <xf numFmtId="0" fontId="3" fillId="0" borderId="0" xfId="0" applyNumberFormat="1" applyFont="1" applyFill="1" applyBorder="1" applyAlignment="1">
      <alignment vertical="top" wrapText="1"/>
    </xf>
    <xf numFmtId="43" fontId="2" fillId="0" borderId="0" xfId="1" applyFont="1" applyFill="1" applyBorder="1" applyAlignment="1">
      <alignment horizontal="right" vertical="center" wrapText="1" readingOrder="1"/>
    </xf>
    <xf numFmtId="0" fontId="2" fillId="0" borderId="0" xfId="0" applyNumberFormat="1" applyFont="1" applyFill="1" applyBorder="1" applyAlignment="1">
      <alignment horizontal="right" vertical="center" wrapText="1" readingOrder="1"/>
    </xf>
    <xf numFmtId="0" fontId="2" fillId="0" borderId="0" xfId="0" applyNumberFormat="1" applyFont="1" applyFill="1" applyBorder="1" applyAlignment="1">
      <alignment horizontal="left" vertical="center" wrapText="1" readingOrder="1"/>
    </xf>
    <xf numFmtId="0" fontId="5" fillId="2" borderId="0" xfId="0" applyNumberFormat="1" applyFont="1" applyFill="1" applyBorder="1" applyAlignment="1">
      <alignment horizontal="center" vertical="top" wrapText="1" readingOrder="1"/>
    </xf>
    <xf numFmtId="0" fontId="5" fillId="0" borderId="0" xfId="0" applyNumberFormat="1" applyFont="1" applyFill="1" applyBorder="1" applyAlignment="1">
      <alignment horizontal="left" vertical="top" readingOrder="1"/>
    </xf>
    <xf numFmtId="0" fontId="5" fillId="0" borderId="0" xfId="0" applyNumberFormat="1" applyFont="1" applyFill="1" applyBorder="1" applyAlignment="1">
      <alignment vertical="center" wrapText="1" readingOrder="1"/>
    </xf>
    <xf numFmtId="0" fontId="5" fillId="0" borderId="0" xfId="0" applyNumberFormat="1" applyFont="1" applyFill="1" applyBorder="1" applyAlignment="1">
      <alignment horizontal="right" vertical="top" wrapText="1" readingOrder="1"/>
    </xf>
    <xf numFmtId="0" fontId="5" fillId="0" borderId="0" xfId="0" applyNumberFormat="1" applyFont="1" applyFill="1" applyBorder="1" applyAlignment="1">
      <alignment horizontal="left" vertical="top" wrapText="1" readingOrder="1"/>
    </xf>
    <xf numFmtId="0" fontId="3" fillId="0" borderId="0" xfId="0" applyNumberFormat="1" applyFont="1" applyFill="1" applyBorder="1" applyAlignment="1">
      <alignment vertical="center" wrapText="1" readingOrder="1"/>
    </xf>
    <xf numFmtId="0" fontId="3" fillId="0" borderId="0" xfId="0" applyNumberFormat="1" applyFont="1" applyFill="1" applyBorder="1" applyAlignment="1">
      <alignment horizontal="right" vertical="top" wrapText="1" readingOrder="1"/>
    </xf>
    <xf numFmtId="0" fontId="3" fillId="0" borderId="0" xfId="0" applyNumberFormat="1" applyFont="1" applyFill="1" applyBorder="1" applyAlignment="1">
      <alignment horizontal="left" vertical="top" wrapText="1" readingOrder="1"/>
    </xf>
    <xf numFmtId="0" fontId="3" fillId="2" borderId="0" xfId="0" applyNumberFormat="1" applyFont="1" applyFill="1" applyBorder="1" applyAlignment="1">
      <alignment vertical="center" wrapText="1" readingOrder="1"/>
    </xf>
    <xf numFmtId="0" fontId="3" fillId="2" borderId="0" xfId="0" applyNumberFormat="1" applyFont="1" applyFill="1" applyBorder="1" applyAlignment="1">
      <alignment vertical="top" readingOrder="1"/>
    </xf>
    <xf numFmtId="0" fontId="3" fillId="2" borderId="0" xfId="0" applyNumberFormat="1" applyFont="1" applyFill="1" applyBorder="1" applyAlignment="1">
      <alignment horizontal="center" vertical="center" wrapText="1" readingOrder="1"/>
    </xf>
    <xf numFmtId="0" fontId="3" fillId="2" borderId="0" xfId="0" applyNumberFormat="1" applyFont="1" applyFill="1" applyBorder="1" applyAlignment="1">
      <alignment vertical="top" wrapText="1" readingOrder="1"/>
    </xf>
    <xf numFmtId="0" fontId="4" fillId="2" borderId="4" xfId="0" applyNumberFormat="1" applyFont="1" applyFill="1" applyBorder="1" applyAlignment="1">
      <alignment horizontal="right" vertical="center" wrapText="1" readingOrder="1"/>
    </xf>
    <xf numFmtId="0" fontId="3" fillId="0" borderId="5" xfId="0" applyNumberFormat="1" applyFont="1" applyFill="1" applyBorder="1" applyAlignment="1">
      <alignment vertical="top" wrapText="1"/>
    </xf>
    <xf numFmtId="0" fontId="3" fillId="0" borderId="6" xfId="0" applyNumberFormat="1" applyFont="1" applyFill="1" applyBorder="1" applyAlignment="1">
      <alignment vertical="top" wrapText="1"/>
    </xf>
    <xf numFmtId="43" fontId="4" fillId="2" borderId="10" xfId="1" applyFont="1" applyFill="1" applyBorder="1" applyAlignment="1">
      <alignment horizontal="right" vertical="center" wrapText="1" readingOrder="1"/>
    </xf>
    <xf numFmtId="43" fontId="4" fillId="2" borderId="6" xfId="1" applyFont="1" applyFill="1" applyBorder="1" applyAlignment="1">
      <alignment horizontal="right" vertical="center" wrapText="1" readingOrder="1"/>
    </xf>
    <xf numFmtId="0" fontId="4" fillId="2" borderId="10" xfId="0" applyNumberFormat="1" applyFont="1" applyFill="1" applyBorder="1" applyAlignment="1">
      <alignment horizontal="right" vertical="center" wrapText="1" readingOrder="1"/>
    </xf>
    <xf numFmtId="0" fontId="4" fillId="2" borderId="6" xfId="0" applyNumberFormat="1" applyFont="1" applyFill="1" applyBorder="1" applyAlignment="1">
      <alignment vertical="center" wrapText="1" readingOrder="1"/>
    </xf>
    <xf numFmtId="0" fontId="4" fillId="0" borderId="4" xfId="0" applyNumberFormat="1" applyFont="1" applyFill="1" applyBorder="1" applyAlignment="1">
      <alignment horizontal="right" vertical="center" wrapText="1" readingOrder="1"/>
    </xf>
    <xf numFmtId="43" fontId="4" fillId="0" borderId="10" xfId="1" applyFont="1" applyFill="1" applyBorder="1" applyAlignment="1">
      <alignment horizontal="right" vertical="center" wrapText="1" readingOrder="1"/>
    </xf>
    <xf numFmtId="43" fontId="4" fillId="0" borderId="6" xfId="1" applyFont="1" applyFill="1" applyBorder="1" applyAlignment="1">
      <alignment horizontal="right" vertical="center" wrapText="1" readingOrder="1"/>
    </xf>
    <xf numFmtId="0" fontId="4" fillId="0" borderId="6" xfId="0" applyNumberFormat="1" applyFont="1" applyFill="1" applyBorder="1" applyAlignment="1">
      <alignment vertical="center" wrapText="1" readingOrder="1"/>
    </xf>
    <xf numFmtId="0" fontId="4" fillId="2" borderId="4" xfId="0" applyNumberFormat="1" applyFont="1" applyFill="1" applyBorder="1" applyAlignment="1">
      <alignment vertical="center" wrapText="1" readingOrder="1"/>
    </xf>
    <xf numFmtId="0" fontId="4" fillId="2" borderId="10" xfId="0" applyNumberFormat="1" applyFont="1" applyFill="1" applyBorder="1" applyAlignment="1">
      <alignment vertical="center" wrapText="1" readingOrder="1"/>
    </xf>
    <xf numFmtId="0" fontId="2" fillId="2" borderId="10" xfId="0" applyNumberFormat="1" applyFont="1" applyFill="1" applyBorder="1" applyAlignment="1">
      <alignment vertical="center" wrapText="1" readingOrder="1"/>
    </xf>
    <xf numFmtId="0" fontId="2" fillId="2" borderId="6" xfId="0" applyNumberFormat="1" applyFont="1" applyFill="1" applyBorder="1" applyAlignment="1">
      <alignment vertical="center" wrapText="1" readingOrder="1"/>
    </xf>
    <xf numFmtId="0" fontId="2" fillId="2" borderId="4" xfId="0" applyNumberFormat="1" applyFont="1" applyFill="1" applyBorder="1" applyAlignment="1">
      <alignment vertical="center" wrapText="1" readingOrder="1"/>
    </xf>
    <xf numFmtId="0" fontId="2" fillId="0" borderId="10" xfId="0" applyNumberFormat="1" applyFont="1" applyFill="1" applyBorder="1" applyAlignment="1">
      <alignment vertical="center" wrapText="1" readingOrder="1"/>
    </xf>
    <xf numFmtId="43" fontId="2" fillId="0" borderId="10" xfId="1" applyFont="1" applyFill="1" applyBorder="1" applyAlignment="1">
      <alignment horizontal="right" vertical="center" wrapText="1" readingOrder="1"/>
    </xf>
    <xf numFmtId="43" fontId="2" fillId="0" borderId="6" xfId="1" applyFont="1" applyFill="1" applyBorder="1" applyAlignment="1">
      <alignment horizontal="right" vertical="center" wrapText="1" readingOrder="1"/>
    </xf>
    <xf numFmtId="0" fontId="2" fillId="0" borderId="10" xfId="0" applyNumberFormat="1" applyFont="1" applyFill="1" applyBorder="1" applyAlignment="1">
      <alignment horizontal="right" vertical="center" wrapText="1" readingOrder="1"/>
    </xf>
    <xf numFmtId="0" fontId="2" fillId="0" borderId="6" xfId="0" applyNumberFormat="1" applyFont="1" applyFill="1" applyBorder="1" applyAlignment="1">
      <alignment horizontal="left" vertical="center" wrapText="1" readingOrder="1"/>
    </xf>
    <xf numFmtId="0" fontId="2" fillId="0" borderId="4" xfId="0" applyNumberFormat="1" applyFont="1" applyFill="1" applyBorder="1" applyAlignment="1">
      <alignment horizontal="right" vertical="center" wrapText="1" readingOrder="1"/>
    </xf>
    <xf numFmtId="0" fontId="2" fillId="0" borderId="4" xfId="0" applyNumberFormat="1" applyFont="1" applyFill="1" applyBorder="1" applyAlignment="1">
      <alignment vertical="center" wrapText="1" readingOrder="1"/>
    </xf>
    <xf numFmtId="0" fontId="4" fillId="4" borderId="1" xfId="0" applyNumberFormat="1" applyFont="1" applyFill="1" applyBorder="1" applyAlignment="1">
      <alignment horizontal="center" vertical="center" wrapText="1" readingOrder="1"/>
    </xf>
    <xf numFmtId="0" fontId="3" fillId="0" borderId="2" xfId="0" applyNumberFormat="1" applyFont="1" applyFill="1" applyBorder="1" applyAlignment="1">
      <alignment vertical="top" wrapText="1"/>
    </xf>
    <xf numFmtId="0" fontId="3" fillId="0" borderId="3" xfId="0" applyNumberFormat="1" applyFont="1" applyFill="1" applyBorder="1" applyAlignment="1">
      <alignment vertical="top" wrapText="1"/>
    </xf>
    <xf numFmtId="0" fontId="4" fillId="4" borderId="4" xfId="0" applyNumberFormat="1" applyFont="1" applyFill="1" applyBorder="1" applyAlignment="1">
      <alignment horizontal="center" vertical="center" wrapText="1" readingOrder="1"/>
    </xf>
    <xf numFmtId="0" fontId="4" fillId="4" borderId="7" xfId="0" applyNumberFormat="1" applyFont="1" applyFill="1" applyBorder="1" applyAlignment="1">
      <alignment horizontal="left" vertical="center" wrapText="1" readingOrder="1"/>
    </xf>
    <xf numFmtId="0" fontId="3" fillId="0" borderId="8" xfId="0" applyNumberFormat="1" applyFont="1" applyFill="1" applyBorder="1" applyAlignment="1">
      <alignment vertical="top" wrapText="1"/>
    </xf>
    <xf numFmtId="0" fontId="3" fillId="0" borderId="9" xfId="0" applyNumberFormat="1" applyFont="1" applyFill="1" applyBorder="1" applyAlignment="1">
      <alignment vertical="top" wrapText="1"/>
    </xf>
    <xf numFmtId="0" fontId="4" fillId="4" borderId="10" xfId="0" applyNumberFormat="1" applyFont="1" applyFill="1" applyBorder="1" applyAlignment="1">
      <alignment horizontal="center" vertical="center" wrapText="1" readingOrder="1"/>
    </xf>
    <xf numFmtId="0" fontId="4" fillId="4" borderId="6" xfId="0" applyNumberFormat="1" applyFont="1" applyFill="1" applyBorder="1" applyAlignment="1">
      <alignment horizontal="center" vertical="center" wrapText="1" readingOrder="1"/>
    </xf>
    <xf numFmtId="43" fontId="4" fillId="2" borderId="10" xfId="1" applyFont="1" applyFill="1" applyBorder="1" applyAlignment="1">
      <alignment vertical="center" wrapText="1" readingOrder="1"/>
    </xf>
    <xf numFmtId="43" fontId="4" fillId="2" borderId="6" xfId="1" applyFont="1" applyFill="1" applyBorder="1" applyAlignment="1">
      <alignment vertical="center" wrapText="1" readingOrder="1"/>
    </xf>
    <xf numFmtId="43" fontId="4" fillId="2" borderId="10" xfId="0" applyNumberFormat="1" applyFont="1" applyFill="1" applyBorder="1" applyAlignment="1">
      <alignment horizontal="right" vertical="center" wrapText="1" readingOrder="1"/>
    </xf>
    <xf numFmtId="0" fontId="4" fillId="2" borderId="6" xfId="0" applyNumberFormat="1" applyFont="1" applyFill="1" applyBorder="1" applyAlignment="1">
      <alignment horizontal="right" vertical="center" wrapText="1" readingOrder="1"/>
    </xf>
    <xf numFmtId="0" fontId="6" fillId="0" borderId="4" xfId="0" applyNumberFormat="1" applyFont="1" applyFill="1" applyBorder="1" applyAlignment="1">
      <alignment vertical="center" wrapText="1" readingOrder="1"/>
    </xf>
    <xf numFmtId="0" fontId="7" fillId="0" borderId="5" xfId="0" applyNumberFormat="1" applyFont="1" applyFill="1" applyBorder="1" applyAlignment="1">
      <alignment vertical="top" wrapText="1"/>
    </xf>
    <xf numFmtId="0" fontId="7" fillId="0" borderId="6" xfId="0" applyNumberFormat="1" applyFont="1" applyFill="1" applyBorder="1" applyAlignment="1">
      <alignment vertical="top" wrapText="1"/>
    </xf>
    <xf numFmtId="0" fontId="4" fillId="2" borderId="0" xfId="0" applyNumberFormat="1" applyFont="1" applyFill="1" applyBorder="1" applyAlignment="1">
      <alignment horizontal="center" vertical="center" wrapText="1" readingOrder="1"/>
    </xf>
    <xf numFmtId="0" fontId="3" fillId="3" borderId="0" xfId="0" applyNumberFormat="1" applyFont="1" applyFill="1" applyBorder="1" applyAlignment="1">
      <alignment vertical="top" wrapText="1"/>
    </xf>
    <xf numFmtId="0" fontId="2" fillId="2" borderId="0" xfId="0" applyNumberFormat="1" applyFont="1" applyFill="1" applyBorder="1" applyAlignment="1">
      <alignment horizontal="center" vertical="center" wrapText="1" readingOrder="1"/>
    </xf>
    <xf numFmtId="0" fontId="5" fillId="0" borderId="0" xfId="0" applyNumberFormat="1" applyFont="1" applyFill="1" applyBorder="1" applyAlignment="1">
      <alignment vertical="top" wrapText="1" readingOrder="1"/>
    </xf>
    <xf numFmtId="0" fontId="3" fillId="0" borderId="0" xfId="0" applyFont="1" applyFill="1" applyBorder="1"/>
    <xf numFmtId="187" fontId="5" fillId="0" borderId="0" xfId="0" applyNumberFormat="1" applyFont="1" applyFill="1" applyBorder="1" applyAlignment="1">
      <alignment horizontal="right" vertical="top" wrapText="1" readingOrder="1"/>
    </xf>
    <xf numFmtId="0" fontId="3" fillId="0" borderId="0" xfId="0" applyNumberFormat="1" applyFont="1" applyFill="1" applyBorder="1" applyAlignment="1">
      <alignment vertical="top" wrapText="1" readingOrder="1"/>
    </xf>
    <xf numFmtId="0" fontId="3" fillId="0" borderId="0" xfId="0" applyFont="1" applyFill="1" applyBorder="1" applyAlignment="1">
      <alignment wrapText="1"/>
    </xf>
    <xf numFmtId="187" fontId="3" fillId="0" borderId="0" xfId="0" applyNumberFormat="1" applyFont="1" applyFill="1" applyBorder="1" applyAlignment="1">
      <alignment horizontal="right" vertical="top" wrapText="1" readingOrder="1"/>
    </xf>
    <xf numFmtId="0" fontId="3" fillId="2" borderId="0" xfId="0" applyNumberFormat="1" applyFont="1" applyFill="1" applyBorder="1" applyAlignment="1">
      <alignment vertical="top" wrapText="1" readingOrder="1"/>
    </xf>
    <xf numFmtId="0" fontId="8" fillId="0" borderId="0" xfId="0" applyNumberFormat="1" applyFont="1" applyFill="1" applyBorder="1" applyAlignment="1">
      <alignment horizontal="center" vertical="top" wrapText="1" readingOrder="1"/>
    </xf>
    <xf numFmtId="0" fontId="5" fillId="2" borderId="0" xfId="0" applyNumberFormat="1" applyFont="1" applyFill="1" applyBorder="1" applyAlignment="1">
      <alignment horizontal="center" vertical="top" wrapText="1" readingOrder="1"/>
    </xf>
    <xf numFmtId="0" fontId="5" fillId="3" borderId="0" xfId="0" applyNumberFormat="1" applyFont="1" applyFill="1" applyBorder="1" applyAlignment="1">
      <alignment vertical="top" wrapText="1"/>
    </xf>
    <xf numFmtId="187" fontId="5" fillId="0" borderId="0" xfId="0" applyNumberFormat="1" applyFont="1" applyFill="1" applyBorder="1" applyAlignment="1">
      <alignment horizontal="left" vertical="top" wrapText="1" readingOrder="1"/>
    </xf>
    <xf numFmtId="0" fontId="5" fillId="0" borderId="0" xfId="0" applyNumberFormat="1" applyFont="1" applyFill="1" applyBorder="1" applyAlignment="1">
      <alignment vertical="center" wrapText="1" readingOrder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4"/>
  <sheetViews>
    <sheetView tabSelected="1" view="pageBreakPreview" topLeftCell="A55" zoomScale="110" zoomScaleNormal="100" zoomScaleSheetLayoutView="110" workbookViewId="0">
      <selection activeCell="H12" sqref="H12:I12"/>
    </sheetView>
  </sheetViews>
  <sheetFormatPr defaultRowHeight="20.25" x14ac:dyDescent="0.3"/>
  <cols>
    <col min="1" max="1" width="21.875" style="1" customWidth="1"/>
    <col min="2" max="2" width="8.375" style="1" customWidth="1"/>
    <col min="3" max="3" width="7.875" style="1" customWidth="1"/>
    <col min="4" max="4" width="2.375" style="1" customWidth="1"/>
    <col min="5" max="5" width="13.625" style="11" customWidth="1"/>
    <col min="6" max="6" width="16.375" style="1" customWidth="1"/>
    <col min="7" max="7" width="15.5" style="1" customWidth="1"/>
    <col min="8" max="8" width="10.75" style="1" customWidth="1"/>
    <col min="9" max="9" width="5.875" style="1" customWidth="1"/>
    <col min="10" max="10" width="8.875" style="1" customWidth="1"/>
    <col min="11" max="11" width="1.375" style="1" customWidth="1"/>
    <col min="12" max="12" width="0.875" style="1" customWidth="1"/>
    <col min="13" max="13" width="0.625" style="1" customWidth="1"/>
    <col min="14" max="14" width="11.875" style="1" customWidth="1"/>
    <col min="15" max="15" width="0" style="1" hidden="1" customWidth="1"/>
    <col min="16" max="16" width="1.875" style="1" customWidth="1"/>
    <col min="17" max="17" width="0.125" style="1" customWidth="1"/>
    <col min="18" max="18" width="0" style="1" hidden="1" customWidth="1"/>
    <col min="19" max="16384" width="9" style="1"/>
  </cols>
  <sheetData>
    <row r="1" spans="1:17" ht="16.899999999999999" customHeight="1" x14ac:dyDescent="0.3">
      <c r="A1" s="80" t="s">
        <v>0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</row>
    <row r="2" spans="1:17" ht="16.899999999999999" customHeight="1" x14ac:dyDescent="0.3">
      <c r="A2" s="82" t="s">
        <v>1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</row>
    <row r="3" spans="1:17" ht="16.899999999999999" customHeight="1" x14ac:dyDescent="0.3">
      <c r="A3" s="82" t="s">
        <v>2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</row>
    <row r="4" spans="1:17" ht="16.899999999999999" customHeight="1" x14ac:dyDescent="0.3">
      <c r="A4" s="82" t="s">
        <v>175</v>
      </c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</row>
    <row r="6" spans="1:17" ht="18" customHeight="1" x14ac:dyDescent="0.3">
      <c r="A6" s="64" t="s">
        <v>3</v>
      </c>
      <c r="B6" s="65"/>
      <c r="C6" s="66"/>
      <c r="D6" s="67" t="s">
        <v>4</v>
      </c>
      <c r="E6" s="42"/>
      <c r="F6" s="42"/>
      <c r="G6" s="43"/>
      <c r="H6" s="67" t="s">
        <v>5</v>
      </c>
      <c r="I6" s="42"/>
      <c r="J6" s="42"/>
      <c r="K6" s="42"/>
      <c r="L6" s="42"/>
      <c r="M6" s="42"/>
      <c r="N6" s="42"/>
      <c r="O6" s="42"/>
      <c r="P6" s="42"/>
      <c r="Q6" s="43"/>
    </row>
    <row r="7" spans="1:17" ht="20.25" customHeight="1" x14ac:dyDescent="0.3">
      <c r="A7" s="68" t="s">
        <v>3</v>
      </c>
      <c r="B7" s="69"/>
      <c r="C7" s="70"/>
      <c r="D7" s="71" t="s">
        <v>6</v>
      </c>
      <c r="E7" s="72"/>
      <c r="F7" s="2" t="s">
        <v>7</v>
      </c>
      <c r="G7" s="2" t="s">
        <v>8</v>
      </c>
      <c r="H7" s="67" t="s">
        <v>9</v>
      </c>
      <c r="I7" s="43"/>
      <c r="J7" s="67" t="s">
        <v>10</v>
      </c>
      <c r="K7" s="42"/>
      <c r="L7" s="43"/>
      <c r="M7" s="67" t="s">
        <v>11</v>
      </c>
      <c r="N7" s="42"/>
      <c r="O7" s="42"/>
      <c r="P7" s="42"/>
      <c r="Q7" s="43"/>
    </row>
    <row r="8" spans="1:17" x14ac:dyDescent="0.3">
      <c r="A8" s="52" t="s">
        <v>12</v>
      </c>
      <c r="B8" s="42"/>
      <c r="C8" s="43"/>
      <c r="D8" s="53" t="s">
        <v>3</v>
      </c>
      <c r="E8" s="47"/>
      <c r="F8" s="3" t="s">
        <v>3</v>
      </c>
      <c r="G8" s="3" t="s">
        <v>3</v>
      </c>
      <c r="H8" s="54" t="s">
        <v>3</v>
      </c>
      <c r="I8" s="42"/>
      <c r="J8" s="4" t="s">
        <v>3</v>
      </c>
      <c r="K8" s="55" t="s">
        <v>3</v>
      </c>
      <c r="L8" s="43"/>
      <c r="M8" s="56" t="s">
        <v>3</v>
      </c>
      <c r="N8" s="42"/>
      <c r="O8" s="42"/>
      <c r="P8" s="42"/>
      <c r="Q8" s="43"/>
    </row>
    <row r="9" spans="1:17" ht="20.25" customHeight="1" x14ac:dyDescent="0.3">
      <c r="A9" s="63" t="s">
        <v>13</v>
      </c>
      <c r="B9" s="42"/>
      <c r="C9" s="43"/>
      <c r="D9" s="58">
        <v>46434.48</v>
      </c>
      <c r="E9" s="59"/>
      <c r="F9" s="5" t="s">
        <v>15</v>
      </c>
      <c r="G9" s="5" t="s">
        <v>16</v>
      </c>
      <c r="H9" s="60" t="s">
        <v>17</v>
      </c>
      <c r="I9" s="42"/>
      <c r="J9" s="6" t="s">
        <v>18</v>
      </c>
      <c r="K9" s="61" t="s">
        <v>19</v>
      </c>
      <c r="L9" s="43"/>
      <c r="M9" s="62" t="s">
        <v>20</v>
      </c>
      <c r="N9" s="42"/>
      <c r="O9" s="42"/>
      <c r="P9" s="42"/>
      <c r="Q9" s="43"/>
    </row>
    <row r="10" spans="1:17" ht="20.25" customHeight="1" x14ac:dyDescent="0.3">
      <c r="A10" s="63" t="s">
        <v>21</v>
      </c>
      <c r="B10" s="42"/>
      <c r="C10" s="43"/>
      <c r="D10" s="58">
        <v>151505.17000000001</v>
      </c>
      <c r="E10" s="59"/>
      <c r="F10" s="5" t="s">
        <v>22</v>
      </c>
      <c r="G10" s="5" t="s">
        <v>23</v>
      </c>
      <c r="H10" s="60" t="s">
        <v>24</v>
      </c>
      <c r="I10" s="42"/>
      <c r="J10" s="6" t="s">
        <v>14</v>
      </c>
      <c r="K10" s="61" t="s">
        <v>19</v>
      </c>
      <c r="L10" s="43"/>
      <c r="M10" s="62" t="s">
        <v>24</v>
      </c>
      <c r="N10" s="42"/>
      <c r="O10" s="42"/>
      <c r="P10" s="42"/>
      <c r="Q10" s="43"/>
    </row>
    <row r="11" spans="1:17" ht="20.25" customHeight="1" x14ac:dyDescent="0.3">
      <c r="A11" s="63" t="s">
        <v>25</v>
      </c>
      <c r="B11" s="42"/>
      <c r="C11" s="43"/>
      <c r="D11" s="58">
        <v>7420</v>
      </c>
      <c r="E11" s="59"/>
      <c r="F11" s="5" t="s">
        <v>26</v>
      </c>
      <c r="G11" s="5" t="s">
        <v>27</v>
      </c>
      <c r="H11" s="60" t="s">
        <v>28</v>
      </c>
      <c r="I11" s="42"/>
      <c r="J11" s="6" t="s">
        <v>18</v>
      </c>
      <c r="K11" s="61" t="s">
        <v>19</v>
      </c>
      <c r="L11" s="43"/>
      <c r="M11" s="62" t="s">
        <v>29</v>
      </c>
      <c r="N11" s="42"/>
      <c r="O11" s="42"/>
      <c r="P11" s="42"/>
      <c r="Q11" s="43"/>
    </row>
    <row r="12" spans="1:17" ht="20.25" customHeight="1" x14ac:dyDescent="0.3">
      <c r="A12" s="63" t="s">
        <v>30</v>
      </c>
      <c r="B12" s="42"/>
      <c r="C12" s="43"/>
      <c r="D12" s="58">
        <v>277178.12</v>
      </c>
      <c r="E12" s="59"/>
      <c r="F12" s="5" t="s">
        <v>31</v>
      </c>
      <c r="G12" s="5" t="s">
        <v>32</v>
      </c>
      <c r="H12" s="60" t="s">
        <v>33</v>
      </c>
      <c r="I12" s="42"/>
      <c r="J12" s="6" t="s">
        <v>34</v>
      </c>
      <c r="K12" s="61" t="s">
        <v>19</v>
      </c>
      <c r="L12" s="43"/>
      <c r="M12" s="62" t="s">
        <v>35</v>
      </c>
      <c r="N12" s="42"/>
      <c r="O12" s="42"/>
      <c r="P12" s="42"/>
      <c r="Q12" s="43"/>
    </row>
    <row r="13" spans="1:17" ht="20.25" customHeight="1" x14ac:dyDescent="0.3">
      <c r="A13" s="41" t="s">
        <v>36</v>
      </c>
      <c r="B13" s="42"/>
      <c r="C13" s="43"/>
      <c r="D13" s="58">
        <f>SUM(D9:E12)</f>
        <v>482537.77</v>
      </c>
      <c r="E13" s="59"/>
      <c r="F13" s="7" t="s">
        <v>37</v>
      </c>
      <c r="G13" s="7" t="s">
        <v>38</v>
      </c>
      <c r="H13" s="46" t="s">
        <v>39</v>
      </c>
      <c r="I13" s="42"/>
      <c r="J13" s="8" t="s">
        <v>3</v>
      </c>
      <c r="K13" s="47" t="s">
        <v>3</v>
      </c>
      <c r="L13" s="43"/>
      <c r="M13" s="41" t="s">
        <v>40</v>
      </c>
      <c r="N13" s="42"/>
      <c r="O13" s="42"/>
      <c r="P13" s="42"/>
      <c r="Q13" s="43"/>
    </row>
    <row r="14" spans="1:17" x14ac:dyDescent="0.3">
      <c r="A14" s="52" t="s">
        <v>41</v>
      </c>
      <c r="B14" s="42"/>
      <c r="C14" s="43"/>
      <c r="D14" s="73" t="s">
        <v>3</v>
      </c>
      <c r="E14" s="74"/>
      <c r="F14" s="3" t="s">
        <v>3</v>
      </c>
      <c r="G14" s="3" t="s">
        <v>3</v>
      </c>
      <c r="H14" s="54" t="s">
        <v>3</v>
      </c>
      <c r="I14" s="42"/>
      <c r="J14" s="4" t="s">
        <v>3</v>
      </c>
      <c r="K14" s="55" t="s">
        <v>3</v>
      </c>
      <c r="L14" s="43"/>
      <c r="M14" s="56" t="s">
        <v>3</v>
      </c>
      <c r="N14" s="42"/>
      <c r="O14" s="42"/>
      <c r="P14" s="42"/>
      <c r="Q14" s="43"/>
    </row>
    <row r="15" spans="1:17" ht="20.25" customHeight="1" x14ac:dyDescent="0.3">
      <c r="A15" s="63" t="s">
        <v>42</v>
      </c>
      <c r="B15" s="42"/>
      <c r="C15" s="43"/>
      <c r="D15" s="58">
        <v>149025</v>
      </c>
      <c r="E15" s="59"/>
      <c r="F15" s="5" t="s">
        <v>14</v>
      </c>
      <c r="G15" s="5" t="s">
        <v>43</v>
      </c>
      <c r="H15" s="60" t="s">
        <v>14</v>
      </c>
      <c r="I15" s="42"/>
      <c r="J15" s="6" t="s">
        <v>14</v>
      </c>
      <c r="K15" s="61" t="s">
        <v>19</v>
      </c>
      <c r="L15" s="43"/>
      <c r="M15" s="62" t="s">
        <v>14</v>
      </c>
      <c r="N15" s="42"/>
      <c r="O15" s="42"/>
      <c r="P15" s="42"/>
      <c r="Q15" s="43"/>
    </row>
    <row r="16" spans="1:17" ht="20.25" customHeight="1" x14ac:dyDescent="0.3">
      <c r="A16" s="63" t="s">
        <v>44</v>
      </c>
      <c r="B16" s="42"/>
      <c r="C16" s="43"/>
      <c r="D16" s="58">
        <v>910</v>
      </c>
      <c r="E16" s="59"/>
      <c r="F16" s="5" t="s">
        <v>45</v>
      </c>
      <c r="G16" s="5" t="s">
        <v>46</v>
      </c>
      <c r="H16" s="60" t="s">
        <v>47</v>
      </c>
      <c r="I16" s="42"/>
      <c r="J16" s="6" t="s">
        <v>14</v>
      </c>
      <c r="K16" s="61" t="s">
        <v>19</v>
      </c>
      <c r="L16" s="43"/>
      <c r="M16" s="62" t="s">
        <v>47</v>
      </c>
      <c r="N16" s="42"/>
      <c r="O16" s="42"/>
      <c r="P16" s="42"/>
      <c r="Q16" s="43"/>
    </row>
    <row r="17" spans="1:17" x14ac:dyDescent="0.3">
      <c r="A17" s="77" t="s">
        <v>48</v>
      </c>
      <c r="B17" s="78"/>
      <c r="C17" s="79"/>
      <c r="D17" s="58" t="s">
        <v>14</v>
      </c>
      <c r="E17" s="59"/>
      <c r="F17" s="5" t="s">
        <v>14</v>
      </c>
      <c r="G17" s="5" t="s">
        <v>49</v>
      </c>
      <c r="H17" s="60" t="s">
        <v>50</v>
      </c>
      <c r="I17" s="42"/>
      <c r="J17" s="6" t="s">
        <v>14</v>
      </c>
      <c r="K17" s="61" t="s">
        <v>19</v>
      </c>
      <c r="L17" s="43"/>
      <c r="M17" s="62" t="s">
        <v>50</v>
      </c>
      <c r="N17" s="42"/>
      <c r="O17" s="42"/>
      <c r="P17" s="42"/>
      <c r="Q17" s="43"/>
    </row>
    <row r="18" spans="1:17" ht="20.25" customHeight="1" x14ac:dyDescent="0.3">
      <c r="A18" s="63" t="s">
        <v>51</v>
      </c>
      <c r="B18" s="42"/>
      <c r="C18" s="43"/>
      <c r="D18" s="58" t="s">
        <v>14</v>
      </c>
      <c r="E18" s="59"/>
      <c r="F18" s="5" t="s">
        <v>52</v>
      </c>
      <c r="G18" s="5" t="s">
        <v>53</v>
      </c>
      <c r="H18" s="60" t="s">
        <v>14</v>
      </c>
      <c r="I18" s="42"/>
      <c r="J18" s="6" t="s">
        <v>14</v>
      </c>
      <c r="K18" s="61" t="s">
        <v>19</v>
      </c>
      <c r="L18" s="43"/>
      <c r="M18" s="62" t="s">
        <v>14</v>
      </c>
      <c r="N18" s="42"/>
      <c r="O18" s="42"/>
      <c r="P18" s="42"/>
      <c r="Q18" s="43"/>
    </row>
    <row r="19" spans="1:17" ht="20.25" customHeight="1" x14ac:dyDescent="0.3">
      <c r="A19" s="63" t="s">
        <v>54</v>
      </c>
      <c r="B19" s="42"/>
      <c r="C19" s="43"/>
      <c r="D19" s="58" t="s">
        <v>14</v>
      </c>
      <c r="E19" s="59"/>
      <c r="F19" s="5" t="s">
        <v>14</v>
      </c>
      <c r="G19" s="5" t="s">
        <v>50</v>
      </c>
      <c r="H19" s="60" t="s">
        <v>28</v>
      </c>
      <c r="I19" s="42"/>
      <c r="J19" s="6" t="s">
        <v>14</v>
      </c>
      <c r="K19" s="61" t="s">
        <v>19</v>
      </c>
      <c r="L19" s="43"/>
      <c r="M19" s="62" t="s">
        <v>28</v>
      </c>
      <c r="N19" s="42"/>
      <c r="O19" s="42"/>
      <c r="P19" s="42"/>
      <c r="Q19" s="43"/>
    </row>
    <row r="20" spans="1:17" ht="20.25" customHeight="1" x14ac:dyDescent="0.3">
      <c r="A20" s="63" t="s">
        <v>55</v>
      </c>
      <c r="B20" s="42"/>
      <c r="C20" s="43"/>
      <c r="D20" s="58" t="s">
        <v>14</v>
      </c>
      <c r="E20" s="59"/>
      <c r="F20" s="5" t="s">
        <v>56</v>
      </c>
      <c r="G20" s="5" t="s">
        <v>14</v>
      </c>
      <c r="H20" s="60" t="s">
        <v>57</v>
      </c>
      <c r="I20" s="42"/>
      <c r="J20" s="6" t="s">
        <v>14</v>
      </c>
      <c r="K20" s="61" t="s">
        <v>19</v>
      </c>
      <c r="L20" s="43"/>
      <c r="M20" s="62" t="s">
        <v>57</v>
      </c>
      <c r="N20" s="42"/>
      <c r="O20" s="42"/>
      <c r="P20" s="42"/>
      <c r="Q20" s="43"/>
    </row>
    <row r="21" spans="1:17" ht="20.25" customHeight="1" x14ac:dyDescent="0.3">
      <c r="A21" s="63" t="s">
        <v>58</v>
      </c>
      <c r="B21" s="42"/>
      <c r="C21" s="43"/>
      <c r="D21" s="58" t="s">
        <v>14</v>
      </c>
      <c r="E21" s="59"/>
      <c r="F21" s="5" t="s">
        <v>14</v>
      </c>
      <c r="G21" s="5" t="s">
        <v>59</v>
      </c>
      <c r="H21" s="60" t="s">
        <v>60</v>
      </c>
      <c r="I21" s="42"/>
      <c r="J21" s="6" t="s">
        <v>18</v>
      </c>
      <c r="K21" s="61" t="s">
        <v>19</v>
      </c>
      <c r="L21" s="43"/>
      <c r="M21" s="62" t="s">
        <v>47</v>
      </c>
      <c r="N21" s="42"/>
      <c r="O21" s="42"/>
      <c r="P21" s="42"/>
      <c r="Q21" s="43"/>
    </row>
    <row r="22" spans="1:17" ht="20.25" customHeight="1" x14ac:dyDescent="0.3">
      <c r="A22" s="63" t="s">
        <v>61</v>
      </c>
      <c r="B22" s="42"/>
      <c r="C22" s="43"/>
      <c r="D22" s="58" t="s">
        <v>14</v>
      </c>
      <c r="E22" s="59"/>
      <c r="F22" s="5" t="s">
        <v>14</v>
      </c>
      <c r="G22" s="5" t="s">
        <v>14</v>
      </c>
      <c r="H22" s="60" t="s">
        <v>62</v>
      </c>
      <c r="I22" s="42"/>
      <c r="J22" s="6" t="s">
        <v>63</v>
      </c>
      <c r="K22" s="61" t="s">
        <v>19</v>
      </c>
      <c r="L22" s="43"/>
      <c r="M22" s="62" t="s">
        <v>64</v>
      </c>
      <c r="N22" s="42"/>
      <c r="O22" s="42"/>
      <c r="P22" s="42"/>
      <c r="Q22" s="43"/>
    </row>
    <row r="23" spans="1:17" ht="20.25" customHeight="1" x14ac:dyDescent="0.3">
      <c r="A23" s="41" t="s">
        <v>65</v>
      </c>
      <c r="B23" s="42"/>
      <c r="C23" s="43"/>
      <c r="D23" s="75">
        <f>SUM(D15:E22)</f>
        <v>149935</v>
      </c>
      <c r="E23" s="76"/>
      <c r="F23" s="7" t="s">
        <v>66</v>
      </c>
      <c r="G23" s="7" t="s">
        <v>67</v>
      </c>
      <c r="H23" s="46" t="s">
        <v>68</v>
      </c>
      <c r="I23" s="42"/>
      <c r="J23" s="8" t="s">
        <v>3</v>
      </c>
      <c r="K23" s="47" t="s">
        <v>3</v>
      </c>
      <c r="L23" s="43"/>
      <c r="M23" s="41" t="s">
        <v>69</v>
      </c>
      <c r="N23" s="42"/>
      <c r="O23" s="42"/>
      <c r="P23" s="42"/>
      <c r="Q23" s="43"/>
    </row>
    <row r="24" spans="1:17" x14ac:dyDescent="0.3">
      <c r="N24" s="1">
        <v>11</v>
      </c>
    </row>
    <row r="25" spans="1:17" s="24" customFormat="1" ht="18" customHeight="1" x14ac:dyDescent="0.3">
      <c r="A25" s="64" t="s">
        <v>3</v>
      </c>
      <c r="B25" s="65"/>
      <c r="C25" s="66"/>
      <c r="D25" s="67" t="s">
        <v>4</v>
      </c>
      <c r="E25" s="42"/>
      <c r="F25" s="42"/>
      <c r="G25" s="43"/>
      <c r="H25" s="67" t="s">
        <v>5</v>
      </c>
      <c r="I25" s="42"/>
      <c r="J25" s="42"/>
      <c r="K25" s="42"/>
      <c r="L25" s="42"/>
      <c r="M25" s="42"/>
      <c r="N25" s="42"/>
      <c r="O25" s="42"/>
      <c r="P25" s="42"/>
      <c r="Q25" s="43"/>
    </row>
    <row r="26" spans="1:17" s="24" customFormat="1" ht="20.25" customHeight="1" x14ac:dyDescent="0.3">
      <c r="A26" s="68" t="s">
        <v>3</v>
      </c>
      <c r="B26" s="69"/>
      <c r="C26" s="70"/>
      <c r="D26" s="71" t="s">
        <v>6</v>
      </c>
      <c r="E26" s="72"/>
      <c r="F26" s="23" t="s">
        <v>7</v>
      </c>
      <c r="G26" s="23" t="s">
        <v>8</v>
      </c>
      <c r="H26" s="67" t="s">
        <v>9</v>
      </c>
      <c r="I26" s="43"/>
      <c r="J26" s="67" t="s">
        <v>10</v>
      </c>
      <c r="K26" s="42"/>
      <c r="L26" s="43"/>
      <c r="M26" s="67" t="s">
        <v>11</v>
      </c>
      <c r="N26" s="42"/>
      <c r="O26" s="42"/>
      <c r="P26" s="42"/>
      <c r="Q26" s="43"/>
    </row>
    <row r="27" spans="1:17" x14ac:dyDescent="0.3">
      <c r="A27" s="52" t="s">
        <v>70</v>
      </c>
      <c r="B27" s="42"/>
      <c r="C27" s="43"/>
      <c r="D27" s="53" t="s">
        <v>3</v>
      </c>
      <c r="E27" s="47"/>
      <c r="F27" s="3" t="s">
        <v>3</v>
      </c>
      <c r="G27" s="3" t="s">
        <v>3</v>
      </c>
      <c r="H27" s="54" t="s">
        <v>3</v>
      </c>
      <c r="I27" s="42"/>
      <c r="J27" s="4" t="s">
        <v>3</v>
      </c>
      <c r="K27" s="55" t="s">
        <v>3</v>
      </c>
      <c r="L27" s="43"/>
      <c r="M27" s="56" t="s">
        <v>3</v>
      </c>
      <c r="N27" s="42"/>
      <c r="O27" s="42"/>
      <c r="P27" s="42"/>
      <c r="Q27" s="43"/>
    </row>
    <row r="28" spans="1:17" ht="20.25" customHeight="1" x14ac:dyDescent="0.3">
      <c r="A28" s="63" t="s">
        <v>71</v>
      </c>
      <c r="B28" s="42"/>
      <c r="C28" s="43"/>
      <c r="D28" s="58">
        <v>69986.320000000007</v>
      </c>
      <c r="E28" s="59"/>
      <c r="F28" s="5" t="s">
        <v>72</v>
      </c>
      <c r="G28" s="5" t="s">
        <v>73</v>
      </c>
      <c r="H28" s="60" t="s">
        <v>74</v>
      </c>
      <c r="I28" s="42"/>
      <c r="J28" s="6" t="s">
        <v>75</v>
      </c>
      <c r="K28" s="61" t="s">
        <v>19</v>
      </c>
      <c r="L28" s="43"/>
      <c r="M28" s="62" t="s">
        <v>17</v>
      </c>
      <c r="N28" s="42"/>
      <c r="O28" s="42"/>
      <c r="P28" s="42"/>
      <c r="Q28" s="43"/>
    </row>
    <row r="29" spans="1:17" ht="20.25" customHeight="1" x14ac:dyDescent="0.3">
      <c r="A29" s="41" t="s">
        <v>76</v>
      </c>
      <c r="B29" s="42"/>
      <c r="C29" s="43"/>
      <c r="D29" s="44">
        <f>SUM(D28)</f>
        <v>69986.320000000007</v>
      </c>
      <c r="E29" s="45"/>
      <c r="F29" s="7" t="s">
        <v>72</v>
      </c>
      <c r="G29" s="7" t="s">
        <v>73</v>
      </c>
      <c r="H29" s="46" t="s">
        <v>74</v>
      </c>
      <c r="I29" s="42"/>
      <c r="J29" s="8" t="s">
        <v>3</v>
      </c>
      <c r="K29" s="47" t="s">
        <v>3</v>
      </c>
      <c r="L29" s="43"/>
      <c r="M29" s="41" t="s">
        <v>17</v>
      </c>
      <c r="N29" s="42"/>
      <c r="O29" s="42"/>
      <c r="P29" s="42"/>
      <c r="Q29" s="43"/>
    </row>
    <row r="30" spans="1:17" x14ac:dyDescent="0.3">
      <c r="A30" s="52" t="s">
        <v>77</v>
      </c>
      <c r="B30" s="42"/>
      <c r="C30" s="43"/>
      <c r="D30" s="73" t="s">
        <v>3</v>
      </c>
      <c r="E30" s="74"/>
      <c r="F30" s="3" t="s">
        <v>3</v>
      </c>
      <c r="G30" s="3" t="s">
        <v>3</v>
      </c>
      <c r="H30" s="54" t="s">
        <v>3</v>
      </c>
      <c r="I30" s="42"/>
      <c r="J30" s="4" t="s">
        <v>3</v>
      </c>
      <c r="K30" s="55" t="s">
        <v>3</v>
      </c>
      <c r="L30" s="43"/>
      <c r="M30" s="56" t="s">
        <v>3</v>
      </c>
      <c r="N30" s="42"/>
      <c r="O30" s="42"/>
      <c r="P30" s="42"/>
      <c r="Q30" s="43"/>
    </row>
    <row r="31" spans="1:17" ht="20.25" customHeight="1" x14ac:dyDescent="0.3">
      <c r="A31" s="63" t="s">
        <v>78</v>
      </c>
      <c r="B31" s="42"/>
      <c r="C31" s="43"/>
      <c r="D31" s="58">
        <v>1045528</v>
      </c>
      <c r="E31" s="59"/>
      <c r="F31" s="5" t="s">
        <v>79</v>
      </c>
      <c r="G31" s="5" t="s">
        <v>80</v>
      </c>
      <c r="H31" s="60" t="s">
        <v>81</v>
      </c>
      <c r="I31" s="42"/>
      <c r="J31" s="6" t="s">
        <v>14</v>
      </c>
      <c r="K31" s="61" t="s">
        <v>19</v>
      </c>
      <c r="L31" s="43"/>
      <c r="M31" s="62" t="s">
        <v>81</v>
      </c>
      <c r="N31" s="42"/>
      <c r="O31" s="42"/>
      <c r="P31" s="42"/>
      <c r="Q31" s="43"/>
    </row>
    <row r="32" spans="1:17" ht="20.25" customHeight="1" x14ac:dyDescent="0.3">
      <c r="A32" s="41" t="s">
        <v>82</v>
      </c>
      <c r="B32" s="42"/>
      <c r="C32" s="43"/>
      <c r="D32" s="44">
        <f>SUM(D31)</f>
        <v>1045528</v>
      </c>
      <c r="E32" s="45"/>
      <c r="F32" s="7" t="s">
        <v>79</v>
      </c>
      <c r="G32" s="7" t="s">
        <v>80</v>
      </c>
      <c r="H32" s="46" t="s">
        <v>81</v>
      </c>
      <c r="I32" s="42"/>
      <c r="J32" s="8" t="s">
        <v>3</v>
      </c>
      <c r="K32" s="47" t="s">
        <v>3</v>
      </c>
      <c r="L32" s="43"/>
      <c r="M32" s="41" t="s">
        <v>81</v>
      </c>
      <c r="N32" s="42"/>
      <c r="O32" s="42"/>
      <c r="P32" s="42"/>
      <c r="Q32" s="43"/>
    </row>
    <row r="33" spans="1:17" x14ac:dyDescent="0.3">
      <c r="A33" s="52" t="s">
        <v>83</v>
      </c>
      <c r="B33" s="42"/>
      <c r="C33" s="43"/>
      <c r="D33" s="73" t="s">
        <v>3</v>
      </c>
      <c r="E33" s="74"/>
      <c r="F33" s="3" t="s">
        <v>3</v>
      </c>
      <c r="G33" s="3" t="s">
        <v>3</v>
      </c>
      <c r="H33" s="54" t="s">
        <v>3</v>
      </c>
      <c r="I33" s="42"/>
      <c r="J33" s="4" t="s">
        <v>3</v>
      </c>
      <c r="K33" s="55" t="s">
        <v>3</v>
      </c>
      <c r="L33" s="43"/>
      <c r="M33" s="56" t="s">
        <v>3</v>
      </c>
      <c r="N33" s="42"/>
      <c r="O33" s="42"/>
      <c r="P33" s="42"/>
      <c r="Q33" s="43"/>
    </row>
    <row r="34" spans="1:17" ht="20.25" customHeight="1" x14ac:dyDescent="0.3">
      <c r="A34" s="63" t="s">
        <v>84</v>
      </c>
      <c r="B34" s="42"/>
      <c r="C34" s="43"/>
      <c r="D34" s="58">
        <v>42200</v>
      </c>
      <c r="E34" s="59"/>
      <c r="F34" s="5" t="s">
        <v>85</v>
      </c>
      <c r="G34" s="5" t="s">
        <v>86</v>
      </c>
      <c r="H34" s="60" t="s">
        <v>74</v>
      </c>
      <c r="I34" s="42"/>
      <c r="J34" s="6" t="s">
        <v>87</v>
      </c>
      <c r="K34" s="61" t="s">
        <v>19</v>
      </c>
      <c r="L34" s="43"/>
      <c r="M34" s="62" t="s">
        <v>20</v>
      </c>
      <c r="N34" s="42"/>
      <c r="O34" s="42"/>
      <c r="P34" s="42"/>
      <c r="Q34" s="43"/>
    </row>
    <row r="35" spans="1:17" ht="20.25" customHeight="1" x14ac:dyDescent="0.3">
      <c r="A35" s="63" t="s">
        <v>88</v>
      </c>
      <c r="B35" s="42"/>
      <c r="C35" s="43"/>
      <c r="D35" s="58" t="s">
        <v>14</v>
      </c>
      <c r="E35" s="59"/>
      <c r="F35" s="5" t="s">
        <v>14</v>
      </c>
      <c r="G35" s="5" t="s">
        <v>89</v>
      </c>
      <c r="H35" s="60" t="s">
        <v>47</v>
      </c>
      <c r="I35" s="42"/>
      <c r="J35" s="6" t="s">
        <v>14</v>
      </c>
      <c r="K35" s="61" t="s">
        <v>19</v>
      </c>
      <c r="L35" s="43"/>
      <c r="M35" s="62" t="s">
        <v>47</v>
      </c>
      <c r="N35" s="42"/>
      <c r="O35" s="42"/>
      <c r="P35" s="42"/>
      <c r="Q35" s="43"/>
    </row>
    <row r="36" spans="1:17" ht="20.25" customHeight="1" x14ac:dyDescent="0.3">
      <c r="A36" s="63" t="s">
        <v>90</v>
      </c>
      <c r="B36" s="42"/>
      <c r="C36" s="43"/>
      <c r="D36" s="58">
        <v>19737</v>
      </c>
      <c r="E36" s="59"/>
      <c r="F36" s="5" t="s">
        <v>91</v>
      </c>
      <c r="G36" s="5" t="s">
        <v>92</v>
      </c>
      <c r="H36" s="60" t="s">
        <v>74</v>
      </c>
      <c r="I36" s="42"/>
      <c r="J36" s="6" t="s">
        <v>14</v>
      </c>
      <c r="K36" s="61" t="s">
        <v>19</v>
      </c>
      <c r="L36" s="43"/>
      <c r="M36" s="62" t="s">
        <v>74</v>
      </c>
      <c r="N36" s="42"/>
      <c r="O36" s="42"/>
      <c r="P36" s="42"/>
      <c r="Q36" s="43"/>
    </row>
    <row r="37" spans="1:17" ht="20.25" customHeight="1" x14ac:dyDescent="0.3">
      <c r="A37" s="41" t="s">
        <v>93</v>
      </c>
      <c r="B37" s="42"/>
      <c r="C37" s="43"/>
      <c r="D37" s="44">
        <f>SUM(D34:E36)</f>
        <v>61937</v>
      </c>
      <c r="E37" s="45"/>
      <c r="F37" s="7" t="s">
        <v>94</v>
      </c>
      <c r="G37" s="7" t="s">
        <v>95</v>
      </c>
      <c r="H37" s="46" t="s">
        <v>96</v>
      </c>
      <c r="I37" s="42"/>
      <c r="J37" s="8" t="s">
        <v>3</v>
      </c>
      <c r="K37" s="47" t="s">
        <v>3</v>
      </c>
      <c r="L37" s="43"/>
      <c r="M37" s="41" t="s">
        <v>97</v>
      </c>
      <c r="N37" s="42"/>
      <c r="O37" s="42"/>
      <c r="P37" s="42"/>
      <c r="Q37" s="43"/>
    </row>
    <row r="38" spans="1:17" x14ac:dyDescent="0.3">
      <c r="A38" s="52" t="s">
        <v>98</v>
      </c>
      <c r="B38" s="42"/>
      <c r="C38" s="43"/>
      <c r="D38" s="73" t="s">
        <v>3</v>
      </c>
      <c r="E38" s="74"/>
      <c r="F38" s="3" t="s">
        <v>3</v>
      </c>
      <c r="G38" s="3" t="s">
        <v>3</v>
      </c>
      <c r="H38" s="54" t="s">
        <v>3</v>
      </c>
      <c r="I38" s="42"/>
      <c r="J38" s="4" t="s">
        <v>3</v>
      </c>
      <c r="K38" s="55" t="s">
        <v>3</v>
      </c>
      <c r="L38" s="43"/>
      <c r="M38" s="56" t="s">
        <v>3</v>
      </c>
      <c r="N38" s="42"/>
      <c r="O38" s="42"/>
      <c r="P38" s="42"/>
      <c r="Q38" s="43"/>
    </row>
    <row r="39" spans="1:17" ht="20.25" customHeight="1" x14ac:dyDescent="0.3">
      <c r="A39" s="63" t="s">
        <v>99</v>
      </c>
      <c r="B39" s="42"/>
      <c r="C39" s="43"/>
      <c r="D39" s="58" t="s">
        <v>14</v>
      </c>
      <c r="E39" s="59"/>
      <c r="F39" s="5" t="s">
        <v>14</v>
      </c>
      <c r="G39" s="5" t="s">
        <v>100</v>
      </c>
      <c r="H39" s="60" t="s">
        <v>29</v>
      </c>
      <c r="I39" s="42"/>
      <c r="J39" s="6" t="s">
        <v>14</v>
      </c>
      <c r="K39" s="61" t="s">
        <v>19</v>
      </c>
      <c r="L39" s="43"/>
      <c r="M39" s="62" t="s">
        <v>29</v>
      </c>
      <c r="N39" s="42"/>
      <c r="O39" s="42"/>
      <c r="P39" s="42"/>
      <c r="Q39" s="43"/>
    </row>
    <row r="40" spans="1:17" ht="20.25" customHeight="1" x14ac:dyDescent="0.3">
      <c r="A40" s="41" t="s">
        <v>101</v>
      </c>
      <c r="B40" s="42"/>
      <c r="C40" s="43"/>
      <c r="D40" s="44" t="s">
        <v>14</v>
      </c>
      <c r="E40" s="45"/>
      <c r="F40" s="7" t="s">
        <v>14</v>
      </c>
      <c r="G40" s="7" t="s">
        <v>100</v>
      </c>
      <c r="H40" s="46" t="s">
        <v>29</v>
      </c>
      <c r="I40" s="42"/>
      <c r="J40" s="8" t="s">
        <v>3</v>
      </c>
      <c r="K40" s="47" t="s">
        <v>3</v>
      </c>
      <c r="L40" s="43"/>
      <c r="M40" s="41" t="s">
        <v>29</v>
      </c>
      <c r="N40" s="42"/>
      <c r="O40" s="42"/>
      <c r="P40" s="42"/>
      <c r="Q40" s="43"/>
    </row>
    <row r="41" spans="1:17" x14ac:dyDescent="0.3">
      <c r="A41" s="52" t="s">
        <v>102</v>
      </c>
      <c r="B41" s="42"/>
      <c r="C41" s="43"/>
      <c r="D41" s="53" t="s">
        <v>3</v>
      </c>
      <c r="E41" s="47"/>
      <c r="F41" s="3" t="s">
        <v>3</v>
      </c>
      <c r="G41" s="3" t="s">
        <v>3</v>
      </c>
      <c r="H41" s="54" t="s">
        <v>3</v>
      </c>
      <c r="I41" s="42"/>
      <c r="J41" s="4" t="s">
        <v>3</v>
      </c>
      <c r="K41" s="55" t="s">
        <v>3</v>
      </c>
      <c r="L41" s="43"/>
      <c r="M41" s="56" t="s">
        <v>3</v>
      </c>
      <c r="N41" s="42"/>
      <c r="O41" s="42"/>
      <c r="P41" s="42"/>
      <c r="Q41" s="43"/>
    </row>
    <row r="42" spans="1:17" ht="20.25" customHeight="1" x14ac:dyDescent="0.3">
      <c r="A42" s="63" t="s">
        <v>103</v>
      </c>
      <c r="B42" s="42"/>
      <c r="C42" s="43"/>
      <c r="D42" s="58">
        <v>441777.84</v>
      </c>
      <c r="E42" s="59"/>
      <c r="F42" s="5" t="s">
        <v>104</v>
      </c>
      <c r="G42" s="5" t="s">
        <v>105</v>
      </c>
      <c r="H42" s="60" t="s">
        <v>106</v>
      </c>
      <c r="I42" s="42"/>
      <c r="J42" s="6" t="s">
        <v>107</v>
      </c>
      <c r="K42" s="61" t="s">
        <v>19</v>
      </c>
      <c r="L42" s="43"/>
      <c r="M42" s="62" t="s">
        <v>108</v>
      </c>
      <c r="N42" s="42"/>
      <c r="O42" s="42"/>
      <c r="P42" s="42"/>
      <c r="Q42" s="43"/>
    </row>
    <row r="43" spans="1:17" ht="20.25" customHeight="1" x14ac:dyDescent="0.3">
      <c r="A43" s="63" t="s">
        <v>109</v>
      </c>
      <c r="B43" s="42"/>
      <c r="C43" s="43"/>
      <c r="D43" s="58">
        <v>7455222.5300000003</v>
      </c>
      <c r="E43" s="59"/>
      <c r="F43" s="5" t="s">
        <v>110</v>
      </c>
      <c r="G43" s="5" t="s">
        <v>111</v>
      </c>
      <c r="H43" s="60" t="s">
        <v>112</v>
      </c>
      <c r="I43" s="42"/>
      <c r="J43" s="6" t="s">
        <v>113</v>
      </c>
      <c r="K43" s="61" t="s">
        <v>19</v>
      </c>
      <c r="L43" s="43"/>
      <c r="M43" s="62" t="s">
        <v>114</v>
      </c>
      <c r="N43" s="42"/>
      <c r="O43" s="42"/>
      <c r="P43" s="42"/>
      <c r="Q43" s="43"/>
    </row>
    <row r="44" spans="1:17" ht="20.25" customHeight="1" x14ac:dyDescent="0.3">
      <c r="A44" s="63" t="s">
        <v>115</v>
      </c>
      <c r="B44" s="42"/>
      <c r="C44" s="43"/>
      <c r="D44" s="58">
        <v>2389148.3199999998</v>
      </c>
      <c r="E44" s="59"/>
      <c r="F44" s="5" t="s">
        <v>116</v>
      </c>
      <c r="G44" s="5" t="s">
        <v>117</v>
      </c>
      <c r="H44" s="60" t="s">
        <v>118</v>
      </c>
      <c r="I44" s="42"/>
      <c r="J44" s="6" t="s">
        <v>119</v>
      </c>
      <c r="K44" s="61" t="s">
        <v>19</v>
      </c>
      <c r="L44" s="43"/>
      <c r="M44" s="62" t="s">
        <v>120</v>
      </c>
      <c r="N44" s="42"/>
      <c r="O44" s="42"/>
      <c r="P44" s="42"/>
      <c r="Q44" s="43"/>
    </row>
    <row r="45" spans="1:17" ht="20.25" customHeight="1" x14ac:dyDescent="0.3">
      <c r="A45" s="63" t="s">
        <v>121</v>
      </c>
      <c r="B45" s="42"/>
      <c r="C45" s="43"/>
      <c r="D45" s="58">
        <v>75823.05</v>
      </c>
      <c r="E45" s="59"/>
      <c r="F45" s="5" t="s">
        <v>122</v>
      </c>
      <c r="G45" s="5" t="s">
        <v>123</v>
      </c>
      <c r="H45" s="60" t="s">
        <v>124</v>
      </c>
      <c r="I45" s="42"/>
      <c r="J45" s="6" t="s">
        <v>14</v>
      </c>
      <c r="K45" s="61" t="s">
        <v>19</v>
      </c>
      <c r="L45" s="43"/>
      <c r="M45" s="62" t="s">
        <v>124</v>
      </c>
      <c r="N45" s="42"/>
      <c r="O45" s="42"/>
      <c r="P45" s="42"/>
      <c r="Q45" s="43"/>
    </row>
    <row r="46" spans="1:17" ht="20.25" customHeight="1" x14ac:dyDescent="0.3">
      <c r="A46" s="63" t="s">
        <v>125</v>
      </c>
      <c r="B46" s="42"/>
      <c r="C46" s="43"/>
      <c r="D46" s="58">
        <v>1300501.32</v>
      </c>
      <c r="E46" s="59"/>
      <c r="F46" s="5" t="s">
        <v>126</v>
      </c>
      <c r="G46" s="5" t="s">
        <v>127</v>
      </c>
      <c r="H46" s="60" t="s">
        <v>128</v>
      </c>
      <c r="I46" s="42"/>
      <c r="J46" s="6" t="s">
        <v>129</v>
      </c>
      <c r="K46" s="61" t="s">
        <v>19</v>
      </c>
      <c r="L46" s="43"/>
      <c r="M46" s="62" t="s">
        <v>14</v>
      </c>
      <c r="N46" s="42"/>
      <c r="O46" s="42"/>
      <c r="P46" s="42"/>
      <c r="Q46" s="43"/>
    </row>
    <row r="47" spans="1:17" s="21" customFormat="1" ht="20.25" customHeight="1" x14ac:dyDescent="0.3">
      <c r="A47" s="17"/>
      <c r="B47" s="25"/>
      <c r="C47" s="25"/>
      <c r="D47" s="26"/>
      <c r="E47" s="26"/>
      <c r="F47" s="27"/>
      <c r="G47" s="27"/>
      <c r="H47" s="27"/>
      <c r="I47" s="25"/>
      <c r="J47" s="27"/>
      <c r="K47" s="28"/>
      <c r="L47" s="25"/>
      <c r="M47" s="27"/>
      <c r="N47" s="25">
        <v>12</v>
      </c>
      <c r="O47" s="25"/>
      <c r="P47" s="25"/>
      <c r="Q47" s="25"/>
    </row>
    <row r="48" spans="1:17" s="24" customFormat="1" ht="18" customHeight="1" x14ac:dyDescent="0.3">
      <c r="A48" s="64" t="s">
        <v>3</v>
      </c>
      <c r="B48" s="65"/>
      <c r="C48" s="66"/>
      <c r="D48" s="67" t="s">
        <v>4</v>
      </c>
      <c r="E48" s="42"/>
      <c r="F48" s="42"/>
      <c r="G48" s="43"/>
      <c r="H48" s="67" t="s">
        <v>5</v>
      </c>
      <c r="I48" s="42"/>
      <c r="J48" s="42"/>
      <c r="K48" s="42"/>
      <c r="L48" s="42"/>
      <c r="M48" s="42"/>
      <c r="N48" s="42"/>
      <c r="O48" s="42"/>
      <c r="P48" s="42"/>
      <c r="Q48" s="43"/>
    </row>
    <row r="49" spans="1:17" s="24" customFormat="1" ht="20.25" customHeight="1" x14ac:dyDescent="0.3">
      <c r="A49" s="68" t="s">
        <v>3</v>
      </c>
      <c r="B49" s="69"/>
      <c r="C49" s="70"/>
      <c r="D49" s="71" t="s">
        <v>6</v>
      </c>
      <c r="E49" s="72"/>
      <c r="F49" s="23" t="s">
        <v>7</v>
      </c>
      <c r="G49" s="23" t="s">
        <v>8</v>
      </c>
      <c r="H49" s="67" t="s">
        <v>9</v>
      </c>
      <c r="I49" s="43"/>
      <c r="J49" s="67" t="s">
        <v>10</v>
      </c>
      <c r="K49" s="42"/>
      <c r="L49" s="43"/>
      <c r="M49" s="67" t="s">
        <v>11</v>
      </c>
      <c r="N49" s="42"/>
      <c r="O49" s="42"/>
      <c r="P49" s="42"/>
      <c r="Q49" s="43"/>
    </row>
    <row r="50" spans="1:17" ht="20.25" customHeight="1" x14ac:dyDescent="0.3">
      <c r="A50" s="63" t="s">
        <v>130</v>
      </c>
      <c r="B50" s="42"/>
      <c r="C50" s="43"/>
      <c r="D50" s="58">
        <v>2240296.19</v>
      </c>
      <c r="E50" s="59"/>
      <c r="F50" s="5" t="s">
        <v>131</v>
      </c>
      <c r="G50" s="5" t="s">
        <v>132</v>
      </c>
      <c r="H50" s="60" t="s">
        <v>133</v>
      </c>
      <c r="I50" s="42"/>
      <c r="J50" s="6" t="s">
        <v>134</v>
      </c>
      <c r="K50" s="61" t="s">
        <v>19</v>
      </c>
      <c r="L50" s="43"/>
      <c r="M50" s="62" t="s">
        <v>135</v>
      </c>
      <c r="N50" s="42"/>
      <c r="O50" s="42"/>
      <c r="P50" s="42"/>
      <c r="Q50" s="43"/>
    </row>
    <row r="51" spans="1:17" ht="20.25" customHeight="1" x14ac:dyDescent="0.3">
      <c r="A51" s="63" t="s">
        <v>136</v>
      </c>
      <c r="B51" s="42"/>
      <c r="C51" s="43"/>
      <c r="D51" s="58">
        <v>33257.199999999997</v>
      </c>
      <c r="E51" s="59"/>
      <c r="F51" s="5" t="s">
        <v>137</v>
      </c>
      <c r="G51" s="5" t="s">
        <v>138</v>
      </c>
      <c r="H51" s="60" t="s">
        <v>139</v>
      </c>
      <c r="I51" s="42"/>
      <c r="J51" s="6" t="s">
        <v>140</v>
      </c>
      <c r="K51" s="61" t="s">
        <v>19</v>
      </c>
      <c r="L51" s="43"/>
      <c r="M51" s="62" t="s">
        <v>141</v>
      </c>
      <c r="N51" s="42"/>
      <c r="O51" s="42"/>
      <c r="P51" s="42"/>
      <c r="Q51" s="43"/>
    </row>
    <row r="52" spans="1:17" ht="20.25" customHeight="1" x14ac:dyDescent="0.3">
      <c r="A52" s="63" t="s">
        <v>142</v>
      </c>
      <c r="B52" s="42"/>
      <c r="C52" s="43"/>
      <c r="D52" s="58">
        <v>64681.61</v>
      </c>
      <c r="E52" s="59"/>
      <c r="F52" s="5" t="s">
        <v>143</v>
      </c>
      <c r="G52" s="5" t="s">
        <v>144</v>
      </c>
      <c r="H52" s="60" t="s">
        <v>145</v>
      </c>
      <c r="I52" s="42"/>
      <c r="J52" s="6" t="s">
        <v>146</v>
      </c>
      <c r="K52" s="61" t="s">
        <v>19</v>
      </c>
      <c r="L52" s="43"/>
      <c r="M52" s="62" t="s">
        <v>20</v>
      </c>
      <c r="N52" s="42"/>
      <c r="O52" s="42"/>
      <c r="P52" s="42"/>
      <c r="Q52" s="43"/>
    </row>
    <row r="53" spans="1:17" ht="42" customHeight="1" x14ac:dyDescent="0.3">
      <c r="A53" s="63" t="s">
        <v>147</v>
      </c>
      <c r="B53" s="42"/>
      <c r="C53" s="43"/>
      <c r="D53" s="58">
        <v>574395</v>
      </c>
      <c r="E53" s="59"/>
      <c r="F53" s="5" t="s">
        <v>148</v>
      </c>
      <c r="G53" s="5" t="s">
        <v>149</v>
      </c>
      <c r="H53" s="60" t="s">
        <v>150</v>
      </c>
      <c r="I53" s="42"/>
      <c r="J53" s="6" t="s">
        <v>146</v>
      </c>
      <c r="K53" s="61" t="s">
        <v>19</v>
      </c>
      <c r="L53" s="43"/>
      <c r="M53" s="62" t="s">
        <v>151</v>
      </c>
      <c r="N53" s="42"/>
      <c r="O53" s="42"/>
      <c r="P53" s="42"/>
      <c r="Q53" s="43"/>
    </row>
    <row r="54" spans="1:17" ht="20.25" customHeight="1" x14ac:dyDescent="0.3">
      <c r="A54" s="63" t="s">
        <v>152</v>
      </c>
      <c r="B54" s="42"/>
      <c r="C54" s="43"/>
      <c r="D54" s="58">
        <v>1020</v>
      </c>
      <c r="E54" s="59"/>
      <c r="F54" s="5" t="s">
        <v>89</v>
      </c>
      <c r="G54" s="5" t="s">
        <v>153</v>
      </c>
      <c r="H54" s="60" t="s">
        <v>28</v>
      </c>
      <c r="I54" s="42"/>
      <c r="J54" s="6" t="s">
        <v>14</v>
      </c>
      <c r="K54" s="61" t="s">
        <v>19</v>
      </c>
      <c r="L54" s="43"/>
      <c r="M54" s="62" t="s">
        <v>28</v>
      </c>
      <c r="N54" s="42"/>
      <c r="O54" s="42"/>
      <c r="P54" s="42"/>
      <c r="Q54" s="43"/>
    </row>
    <row r="55" spans="1:17" ht="20.25" customHeight="1" x14ac:dyDescent="0.3">
      <c r="A55" s="63" t="s">
        <v>154</v>
      </c>
      <c r="B55" s="42"/>
      <c r="C55" s="43"/>
      <c r="D55" s="58" t="s">
        <v>14</v>
      </c>
      <c r="E55" s="59"/>
      <c r="F55" s="5" t="s">
        <v>14</v>
      </c>
      <c r="G55" s="5" t="s">
        <v>155</v>
      </c>
      <c r="H55" s="60" t="s">
        <v>57</v>
      </c>
      <c r="I55" s="42"/>
      <c r="J55" s="6" t="s">
        <v>156</v>
      </c>
      <c r="K55" s="61" t="s">
        <v>19</v>
      </c>
      <c r="L55" s="43"/>
      <c r="M55" s="62" t="s">
        <v>29</v>
      </c>
      <c r="N55" s="42"/>
      <c r="O55" s="42"/>
      <c r="P55" s="42"/>
      <c r="Q55" s="43"/>
    </row>
    <row r="56" spans="1:17" ht="20.25" customHeight="1" x14ac:dyDescent="0.3">
      <c r="A56" s="41" t="s">
        <v>157</v>
      </c>
      <c r="B56" s="42"/>
      <c r="C56" s="43"/>
      <c r="D56" s="44">
        <f>SUM(D42:E55)</f>
        <v>14576123.059999999</v>
      </c>
      <c r="E56" s="45"/>
      <c r="F56" s="7" t="s">
        <v>158</v>
      </c>
      <c r="G56" s="7" t="s">
        <v>159</v>
      </c>
      <c r="H56" s="46" t="s">
        <v>160</v>
      </c>
      <c r="I56" s="42"/>
      <c r="J56" s="8" t="s">
        <v>3</v>
      </c>
      <c r="K56" s="47" t="s">
        <v>3</v>
      </c>
      <c r="L56" s="43"/>
      <c r="M56" s="41" t="s">
        <v>161</v>
      </c>
      <c r="N56" s="42"/>
      <c r="O56" s="42"/>
      <c r="P56" s="42"/>
      <c r="Q56" s="43"/>
    </row>
    <row r="57" spans="1:17" x14ac:dyDescent="0.3">
      <c r="A57" s="52" t="s">
        <v>162</v>
      </c>
      <c r="B57" s="42"/>
      <c r="C57" s="43"/>
      <c r="D57" s="53" t="s">
        <v>3</v>
      </c>
      <c r="E57" s="47"/>
      <c r="F57" s="3" t="s">
        <v>3</v>
      </c>
      <c r="G57" s="3" t="s">
        <v>3</v>
      </c>
      <c r="H57" s="54" t="s">
        <v>3</v>
      </c>
      <c r="I57" s="42"/>
      <c r="J57" s="4" t="s">
        <v>3</v>
      </c>
      <c r="K57" s="55" t="s">
        <v>3</v>
      </c>
      <c r="L57" s="43"/>
      <c r="M57" s="56" t="s">
        <v>3</v>
      </c>
      <c r="N57" s="42"/>
      <c r="O57" s="42"/>
      <c r="P57" s="42"/>
      <c r="Q57" s="43"/>
    </row>
    <row r="58" spans="1:17" ht="42.75" customHeight="1" x14ac:dyDescent="0.3">
      <c r="A58" s="57" t="s">
        <v>163</v>
      </c>
      <c r="B58" s="42"/>
      <c r="C58" s="43"/>
      <c r="D58" s="58">
        <v>20577764.41</v>
      </c>
      <c r="E58" s="59"/>
      <c r="F58" s="12">
        <v>23667258.370000001</v>
      </c>
      <c r="G58" s="5" t="s">
        <v>164</v>
      </c>
      <c r="H58" s="60" t="s">
        <v>165</v>
      </c>
      <c r="I58" s="42"/>
      <c r="J58" s="6" t="s">
        <v>166</v>
      </c>
      <c r="K58" s="61" t="s">
        <v>19</v>
      </c>
      <c r="L58" s="43"/>
      <c r="M58" s="62" t="s">
        <v>167</v>
      </c>
      <c r="N58" s="42"/>
      <c r="O58" s="42"/>
      <c r="P58" s="42"/>
      <c r="Q58" s="43"/>
    </row>
    <row r="59" spans="1:17" ht="20.25" customHeight="1" x14ac:dyDescent="0.3">
      <c r="A59" s="41" t="s">
        <v>168</v>
      </c>
      <c r="B59" s="42"/>
      <c r="C59" s="43"/>
      <c r="D59" s="44">
        <f>SUM(D58)</f>
        <v>20577764.41</v>
      </c>
      <c r="E59" s="45"/>
      <c r="F59" s="13">
        <f>SUM(F58)</f>
        <v>23667258.370000001</v>
      </c>
      <c r="G59" s="7" t="s">
        <v>164</v>
      </c>
      <c r="H59" s="46" t="s">
        <v>165</v>
      </c>
      <c r="I59" s="42"/>
      <c r="J59" s="8" t="s">
        <v>3</v>
      </c>
      <c r="K59" s="47" t="s">
        <v>3</v>
      </c>
      <c r="L59" s="43"/>
      <c r="M59" s="41" t="s">
        <v>167</v>
      </c>
      <c r="N59" s="42"/>
      <c r="O59" s="42"/>
      <c r="P59" s="42"/>
      <c r="Q59" s="43"/>
    </row>
    <row r="60" spans="1:17" ht="20.25" customHeight="1" x14ac:dyDescent="0.3">
      <c r="A60" s="48" t="s">
        <v>169</v>
      </c>
      <c r="B60" s="42"/>
      <c r="C60" s="43"/>
      <c r="D60" s="49">
        <f>SUM(D13,D23,D29,D32,D37,D56,D59)</f>
        <v>36963811.560000002</v>
      </c>
      <c r="E60" s="50"/>
      <c r="F60" s="14">
        <v>41432504</v>
      </c>
      <c r="G60" s="9" t="s">
        <v>170</v>
      </c>
      <c r="H60" s="46" t="s">
        <v>171</v>
      </c>
      <c r="I60" s="42"/>
      <c r="J60" s="10" t="s">
        <v>3</v>
      </c>
      <c r="K60" s="51" t="s">
        <v>3</v>
      </c>
      <c r="L60" s="43"/>
      <c r="M60" s="48" t="s">
        <v>172</v>
      </c>
      <c r="N60" s="42"/>
      <c r="O60" s="42"/>
      <c r="P60" s="42"/>
      <c r="Q60" s="43"/>
    </row>
    <row r="61" spans="1:17" ht="0" hidden="1" customHeight="1" x14ac:dyDescent="0.3"/>
    <row r="67" spans="14:14" x14ac:dyDescent="0.3">
      <c r="N67" s="1">
        <v>13</v>
      </c>
    </row>
    <row r="74" spans="14:14" x14ac:dyDescent="0.3">
      <c r="N74" s="1">
        <v>1</v>
      </c>
    </row>
  </sheetData>
  <mergeCells count="263">
    <mergeCell ref="A6:C6"/>
    <mergeCell ref="D6:G6"/>
    <mergeCell ref="H6:Q6"/>
    <mergeCell ref="A1:N1"/>
    <mergeCell ref="A2:N2"/>
    <mergeCell ref="A3:N3"/>
    <mergeCell ref="A4:N4"/>
    <mergeCell ref="A7:C7"/>
    <mergeCell ref="D7:E7"/>
    <mergeCell ref="H7:I7"/>
    <mergeCell ref="J7:L7"/>
    <mergeCell ref="M7:Q7"/>
    <mergeCell ref="A8:C8"/>
    <mergeCell ref="D8:E8"/>
    <mergeCell ref="H8:I8"/>
    <mergeCell ref="K8:L8"/>
    <mergeCell ref="M8:Q8"/>
    <mergeCell ref="A9:C9"/>
    <mergeCell ref="D9:E9"/>
    <mergeCell ref="H9:I9"/>
    <mergeCell ref="K9:L9"/>
    <mergeCell ref="M9:Q9"/>
    <mergeCell ref="A10:C10"/>
    <mergeCell ref="D10:E10"/>
    <mergeCell ref="H10:I10"/>
    <mergeCell ref="K10:L10"/>
    <mergeCell ref="M10:Q10"/>
    <mergeCell ref="A11:C11"/>
    <mergeCell ref="D11:E11"/>
    <mergeCell ref="H11:I11"/>
    <mergeCell ref="K11:L11"/>
    <mergeCell ref="M11:Q11"/>
    <mergeCell ref="A12:C12"/>
    <mergeCell ref="D12:E12"/>
    <mergeCell ref="H12:I12"/>
    <mergeCell ref="K12:L12"/>
    <mergeCell ref="M12:Q12"/>
    <mergeCell ref="A13:C13"/>
    <mergeCell ref="D13:E13"/>
    <mergeCell ref="H13:I13"/>
    <mergeCell ref="K13:L13"/>
    <mergeCell ref="M13:Q13"/>
    <mergeCell ref="A14:C14"/>
    <mergeCell ref="D14:E14"/>
    <mergeCell ref="H14:I14"/>
    <mergeCell ref="K14:L14"/>
    <mergeCell ref="M14:Q14"/>
    <mergeCell ref="A15:C15"/>
    <mergeCell ref="D15:E15"/>
    <mergeCell ref="H15:I15"/>
    <mergeCell ref="K15:L15"/>
    <mergeCell ref="M15:Q15"/>
    <mergeCell ref="A16:C16"/>
    <mergeCell ref="D16:E16"/>
    <mergeCell ref="H16:I16"/>
    <mergeCell ref="K16:L16"/>
    <mergeCell ref="M16:Q16"/>
    <mergeCell ref="A17:C17"/>
    <mergeCell ref="D17:E17"/>
    <mergeCell ref="H17:I17"/>
    <mergeCell ref="K17:L17"/>
    <mergeCell ref="M17:Q17"/>
    <mergeCell ref="A18:C18"/>
    <mergeCell ref="D18:E18"/>
    <mergeCell ref="H18:I18"/>
    <mergeCell ref="K18:L18"/>
    <mergeCell ref="M18:Q18"/>
    <mergeCell ref="A19:C19"/>
    <mergeCell ref="D19:E19"/>
    <mergeCell ref="H19:I19"/>
    <mergeCell ref="K19:L19"/>
    <mergeCell ref="M19:Q19"/>
    <mergeCell ref="A20:C20"/>
    <mergeCell ref="D20:E20"/>
    <mergeCell ref="H20:I20"/>
    <mergeCell ref="K20:L20"/>
    <mergeCell ref="M20:Q20"/>
    <mergeCell ref="A21:C21"/>
    <mergeCell ref="D21:E21"/>
    <mergeCell ref="H21:I21"/>
    <mergeCell ref="K21:L21"/>
    <mergeCell ref="M21:Q21"/>
    <mergeCell ref="A22:C22"/>
    <mergeCell ref="D22:E22"/>
    <mergeCell ref="H22:I22"/>
    <mergeCell ref="K22:L22"/>
    <mergeCell ref="M22:Q22"/>
    <mergeCell ref="A23:C23"/>
    <mergeCell ref="D23:E23"/>
    <mergeCell ref="H23:I23"/>
    <mergeCell ref="K23:L23"/>
    <mergeCell ref="M23:Q23"/>
    <mergeCell ref="A27:C27"/>
    <mergeCell ref="D27:E27"/>
    <mergeCell ref="H27:I27"/>
    <mergeCell ref="K27:L27"/>
    <mergeCell ref="M27:Q27"/>
    <mergeCell ref="A25:C25"/>
    <mergeCell ref="D25:G25"/>
    <mergeCell ref="H25:Q25"/>
    <mergeCell ref="A26:C26"/>
    <mergeCell ref="D26:E26"/>
    <mergeCell ref="H26:I26"/>
    <mergeCell ref="J26:L26"/>
    <mergeCell ref="M26:Q26"/>
    <mergeCell ref="A28:C28"/>
    <mergeCell ref="D28:E28"/>
    <mergeCell ref="H28:I28"/>
    <mergeCell ref="K28:L28"/>
    <mergeCell ref="M28:Q28"/>
    <mergeCell ref="A29:C29"/>
    <mergeCell ref="D29:E29"/>
    <mergeCell ref="H29:I29"/>
    <mergeCell ref="K29:L29"/>
    <mergeCell ref="M29:Q29"/>
    <mergeCell ref="A30:C30"/>
    <mergeCell ref="D30:E30"/>
    <mergeCell ref="H30:I30"/>
    <mergeCell ref="K30:L30"/>
    <mergeCell ref="M30:Q30"/>
    <mergeCell ref="A31:C31"/>
    <mergeCell ref="D31:E31"/>
    <mergeCell ref="H31:I31"/>
    <mergeCell ref="K31:L31"/>
    <mergeCell ref="M31:Q31"/>
    <mergeCell ref="A32:C32"/>
    <mergeCell ref="D32:E32"/>
    <mergeCell ref="H32:I32"/>
    <mergeCell ref="K32:L32"/>
    <mergeCell ref="M32:Q32"/>
    <mergeCell ref="A33:C33"/>
    <mergeCell ref="D33:E33"/>
    <mergeCell ref="H33:I33"/>
    <mergeCell ref="K33:L33"/>
    <mergeCell ref="M33:Q33"/>
    <mergeCell ref="A34:C34"/>
    <mergeCell ref="D34:E34"/>
    <mergeCell ref="H34:I34"/>
    <mergeCell ref="K34:L34"/>
    <mergeCell ref="M34:Q34"/>
    <mergeCell ref="A35:C35"/>
    <mergeCell ref="D35:E35"/>
    <mergeCell ref="H35:I35"/>
    <mergeCell ref="K35:L35"/>
    <mergeCell ref="M35:Q35"/>
    <mergeCell ref="A36:C36"/>
    <mergeCell ref="D36:E36"/>
    <mergeCell ref="H36:I36"/>
    <mergeCell ref="K36:L36"/>
    <mergeCell ref="M36:Q36"/>
    <mergeCell ref="A37:C37"/>
    <mergeCell ref="D37:E37"/>
    <mergeCell ref="H37:I37"/>
    <mergeCell ref="K37:L37"/>
    <mergeCell ref="M37:Q37"/>
    <mergeCell ref="A38:C38"/>
    <mergeCell ref="D38:E38"/>
    <mergeCell ref="H38:I38"/>
    <mergeCell ref="K38:L38"/>
    <mergeCell ref="M38:Q38"/>
    <mergeCell ref="A39:C39"/>
    <mergeCell ref="D39:E39"/>
    <mergeCell ref="H39:I39"/>
    <mergeCell ref="K39:L39"/>
    <mergeCell ref="M39:Q39"/>
    <mergeCell ref="A40:C40"/>
    <mergeCell ref="D40:E40"/>
    <mergeCell ref="H40:I40"/>
    <mergeCell ref="K40:L40"/>
    <mergeCell ref="M40:Q40"/>
    <mergeCell ref="A41:C41"/>
    <mergeCell ref="D41:E41"/>
    <mergeCell ref="H41:I41"/>
    <mergeCell ref="K41:L41"/>
    <mergeCell ref="M41:Q41"/>
    <mergeCell ref="A42:C42"/>
    <mergeCell ref="D42:E42"/>
    <mergeCell ref="H42:I42"/>
    <mergeCell ref="K42:L42"/>
    <mergeCell ref="M42:Q42"/>
    <mergeCell ref="A43:C43"/>
    <mergeCell ref="D43:E43"/>
    <mergeCell ref="H43:I43"/>
    <mergeCell ref="K43:L43"/>
    <mergeCell ref="M43:Q43"/>
    <mergeCell ref="A44:C44"/>
    <mergeCell ref="D44:E44"/>
    <mergeCell ref="H44:I44"/>
    <mergeCell ref="K44:L44"/>
    <mergeCell ref="M44:Q44"/>
    <mergeCell ref="A45:C45"/>
    <mergeCell ref="D45:E45"/>
    <mergeCell ref="H45:I45"/>
    <mergeCell ref="K45:L45"/>
    <mergeCell ref="M45:Q45"/>
    <mergeCell ref="A46:C46"/>
    <mergeCell ref="D46:E46"/>
    <mergeCell ref="H46:I46"/>
    <mergeCell ref="K46:L46"/>
    <mergeCell ref="M46:Q46"/>
    <mergeCell ref="A50:C50"/>
    <mergeCell ref="D50:E50"/>
    <mergeCell ref="H50:I50"/>
    <mergeCell ref="K50:L50"/>
    <mergeCell ref="M50:Q50"/>
    <mergeCell ref="A48:C48"/>
    <mergeCell ref="D48:G48"/>
    <mergeCell ref="H48:Q48"/>
    <mergeCell ref="A49:C49"/>
    <mergeCell ref="D49:E49"/>
    <mergeCell ref="H49:I49"/>
    <mergeCell ref="J49:L49"/>
    <mergeCell ref="M49:Q49"/>
    <mergeCell ref="A51:C51"/>
    <mergeCell ref="D51:E51"/>
    <mergeCell ref="H51:I51"/>
    <mergeCell ref="K51:L51"/>
    <mergeCell ref="M51:Q51"/>
    <mergeCell ref="A52:C52"/>
    <mergeCell ref="D52:E52"/>
    <mergeCell ref="H52:I52"/>
    <mergeCell ref="K52:L52"/>
    <mergeCell ref="M52:Q52"/>
    <mergeCell ref="A53:C53"/>
    <mergeCell ref="D53:E53"/>
    <mergeCell ref="H53:I53"/>
    <mergeCell ref="K53:L53"/>
    <mergeCell ref="M53:Q53"/>
    <mergeCell ref="A54:C54"/>
    <mergeCell ref="D54:E54"/>
    <mergeCell ref="H54:I54"/>
    <mergeCell ref="K54:L54"/>
    <mergeCell ref="M54:Q54"/>
    <mergeCell ref="A55:C55"/>
    <mergeCell ref="D55:E55"/>
    <mergeCell ref="H55:I55"/>
    <mergeCell ref="K55:L55"/>
    <mergeCell ref="M55:Q55"/>
    <mergeCell ref="A56:C56"/>
    <mergeCell ref="D56:E56"/>
    <mergeCell ref="H56:I56"/>
    <mergeCell ref="K56:L56"/>
    <mergeCell ref="M56:Q56"/>
    <mergeCell ref="A57:C57"/>
    <mergeCell ref="D57:E57"/>
    <mergeCell ref="H57:I57"/>
    <mergeCell ref="K57:L57"/>
    <mergeCell ref="M57:Q57"/>
    <mergeCell ref="A58:C58"/>
    <mergeCell ref="D58:E58"/>
    <mergeCell ref="H58:I58"/>
    <mergeCell ref="K58:L58"/>
    <mergeCell ref="M58:Q58"/>
    <mergeCell ref="A59:C59"/>
    <mergeCell ref="D59:E59"/>
    <mergeCell ref="H59:I59"/>
    <mergeCell ref="K59:L59"/>
    <mergeCell ref="M59:Q59"/>
    <mergeCell ref="A60:C60"/>
    <mergeCell ref="D60:E60"/>
    <mergeCell ref="H60:I60"/>
    <mergeCell ref="K60:L60"/>
    <mergeCell ref="M60:Q60"/>
  </mergeCells>
  <printOptions horizontalCentered="1"/>
  <pageMargins left="0.47244094488188981" right="0.47244094488188981" top="1.1811023622047245" bottom="0.47244094488188981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37"/>
  <sheetViews>
    <sheetView view="pageBreakPreview" topLeftCell="A97" zoomScale="110" zoomScaleNormal="100" zoomScaleSheetLayoutView="110" workbookViewId="0">
      <selection activeCell="I107" sqref="I107"/>
    </sheetView>
  </sheetViews>
  <sheetFormatPr defaultRowHeight="20.25" x14ac:dyDescent="0.3"/>
  <cols>
    <col min="1" max="2" width="2.25" style="21" customWidth="1"/>
    <col min="3" max="3" width="3.875" style="21" customWidth="1"/>
    <col min="4" max="4" width="11.5" style="21" customWidth="1"/>
    <col min="5" max="5" width="10.75" style="21" customWidth="1"/>
    <col min="6" max="6" width="8.25" style="21" customWidth="1"/>
    <col min="7" max="7" width="3.75" style="21" customWidth="1"/>
    <col min="8" max="8" width="4.125" style="21" customWidth="1"/>
    <col min="9" max="10" width="7.25" style="21" customWidth="1"/>
    <col min="11" max="11" width="0.375" style="21" customWidth="1"/>
    <col min="12" max="12" width="3.75" style="21" customWidth="1"/>
    <col min="13" max="13" width="5.25" style="21" customWidth="1"/>
    <col min="14" max="14" width="3.25" style="21" customWidth="1"/>
    <col min="15" max="15" width="4.875" style="21" customWidth="1"/>
    <col min="16" max="16" width="0.125" style="21" hidden="1" customWidth="1"/>
    <col min="17" max="17" width="0.25" style="21" hidden="1" customWidth="1"/>
    <col min="18" max="18" width="0" style="21" hidden="1" customWidth="1"/>
    <col min="19" max="19" width="15.375" style="18" customWidth="1"/>
    <col min="20" max="20" width="13.375" style="18" customWidth="1"/>
    <col min="21" max="21" width="4.875" style="21" customWidth="1"/>
    <col min="22" max="22" width="12.625" style="21" customWidth="1"/>
    <col min="23" max="16384" width="9" style="21"/>
  </cols>
  <sheetData>
    <row r="1" spans="1:22" x14ac:dyDescent="0.3">
      <c r="A1" s="91" t="s">
        <v>173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</row>
    <row r="2" spans="1:22" ht="20.25" customHeight="1" x14ac:dyDescent="0.3">
      <c r="A2" s="91" t="s">
        <v>174</v>
      </c>
      <c r="B2" s="81"/>
      <c r="C2" s="81"/>
      <c r="D2" s="81"/>
      <c r="E2" s="81" t="s">
        <v>1</v>
      </c>
      <c r="F2" s="81"/>
      <c r="G2" s="81"/>
      <c r="H2" s="81"/>
      <c r="I2" s="81"/>
      <c r="J2" s="81"/>
      <c r="K2" s="81"/>
      <c r="L2" s="81" t="s">
        <v>3</v>
      </c>
      <c r="M2" s="81"/>
      <c r="N2" s="81" t="s">
        <v>3</v>
      </c>
      <c r="O2" s="81"/>
      <c r="P2" s="22"/>
    </row>
    <row r="3" spans="1:22" ht="20.25" customHeight="1" x14ac:dyDescent="0.3">
      <c r="A3" s="91" t="s">
        <v>2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22"/>
    </row>
    <row r="4" spans="1:22" x14ac:dyDescent="0.3">
      <c r="A4" s="91" t="s">
        <v>175</v>
      </c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</row>
    <row r="5" spans="1:22" x14ac:dyDescent="0.3">
      <c r="A5" s="91" t="s">
        <v>3</v>
      </c>
      <c r="B5" s="81"/>
      <c r="C5" s="81"/>
      <c r="D5" s="81"/>
      <c r="E5" s="81" t="s">
        <v>3</v>
      </c>
      <c r="F5" s="81"/>
      <c r="G5" s="81"/>
      <c r="H5" s="81"/>
      <c r="I5" s="81"/>
      <c r="J5" s="81"/>
      <c r="K5" s="81"/>
      <c r="L5" s="81" t="s">
        <v>3</v>
      </c>
      <c r="M5" s="81"/>
      <c r="N5" s="81" t="s">
        <v>3</v>
      </c>
      <c r="O5" s="81"/>
      <c r="P5" s="29"/>
    </row>
    <row r="6" spans="1:22" x14ac:dyDescent="0.3">
      <c r="A6" s="83" t="s">
        <v>176</v>
      </c>
      <c r="B6" s="84"/>
      <c r="C6" s="84"/>
      <c r="D6" s="84"/>
      <c r="E6" s="84"/>
      <c r="F6" s="93">
        <v>41152000</v>
      </c>
      <c r="G6" s="93"/>
      <c r="H6" s="15" t="s">
        <v>177</v>
      </c>
      <c r="I6" s="30" t="s">
        <v>178</v>
      </c>
      <c r="J6" s="16"/>
      <c r="K6" s="94" t="s">
        <v>3</v>
      </c>
      <c r="L6" s="84"/>
      <c r="M6" s="84"/>
      <c r="N6" s="84"/>
      <c r="O6" s="31" t="s">
        <v>3</v>
      </c>
    </row>
    <row r="7" spans="1:22" x14ac:dyDescent="0.3">
      <c r="A7" s="90" t="s">
        <v>179</v>
      </c>
      <c r="B7" s="84"/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</row>
    <row r="8" spans="1:22" x14ac:dyDescent="0.3">
      <c r="A8" s="31" t="s">
        <v>3</v>
      </c>
      <c r="B8" s="83" t="s">
        <v>12</v>
      </c>
      <c r="C8" s="84"/>
      <c r="D8" s="84"/>
      <c r="E8" s="84"/>
      <c r="F8" s="84"/>
      <c r="G8" s="84"/>
      <c r="H8" s="84"/>
      <c r="I8" s="84"/>
      <c r="J8" s="32" t="s">
        <v>180</v>
      </c>
      <c r="K8" s="85">
        <f>SUM(K9:N18)</f>
        <v>762000</v>
      </c>
      <c r="L8" s="84"/>
      <c r="M8" s="84"/>
      <c r="N8" s="84"/>
      <c r="O8" s="33" t="s">
        <v>177</v>
      </c>
      <c r="S8" s="18" t="s">
        <v>179</v>
      </c>
      <c r="T8" s="19">
        <f>SUM(K8,K21,K42,K46,K50,K60)</f>
        <v>2302000</v>
      </c>
    </row>
    <row r="9" spans="1:22" x14ac:dyDescent="0.3">
      <c r="A9" s="34" t="s">
        <v>3</v>
      </c>
      <c r="B9" s="34" t="s">
        <v>3</v>
      </c>
      <c r="C9" s="86" t="s">
        <v>181</v>
      </c>
      <c r="D9" s="86"/>
      <c r="E9" s="84"/>
      <c r="F9" s="84"/>
      <c r="G9" s="84"/>
      <c r="H9" s="84"/>
      <c r="I9" s="84"/>
      <c r="J9" s="35" t="s">
        <v>182</v>
      </c>
      <c r="K9" s="88">
        <v>100000</v>
      </c>
      <c r="L9" s="84"/>
      <c r="M9" s="84"/>
      <c r="N9" s="84"/>
      <c r="O9" s="36" t="s">
        <v>177</v>
      </c>
      <c r="U9" s="18" t="s">
        <v>180</v>
      </c>
      <c r="V9" s="19">
        <f>SUM(T8:T10)</f>
        <v>18392000</v>
      </c>
    </row>
    <row r="10" spans="1:22" ht="20.25" customHeight="1" x14ac:dyDescent="0.3">
      <c r="A10" s="37" t="s">
        <v>3</v>
      </c>
      <c r="B10" s="37" t="s">
        <v>3</v>
      </c>
      <c r="D10" s="38" t="s">
        <v>183</v>
      </c>
      <c r="E10" s="20"/>
      <c r="F10" s="20"/>
      <c r="G10" s="20"/>
      <c r="H10" s="20"/>
      <c r="I10" s="20"/>
      <c r="J10" s="37" t="s">
        <v>3</v>
      </c>
      <c r="K10" s="20"/>
      <c r="L10" s="20"/>
      <c r="M10" s="20"/>
      <c r="N10" s="20"/>
      <c r="O10" s="20"/>
      <c r="S10" s="18" t="s">
        <v>184</v>
      </c>
      <c r="T10" s="19">
        <f>SUM(K66)</f>
        <v>16090000</v>
      </c>
    </row>
    <row r="11" spans="1:22" x14ac:dyDescent="0.3">
      <c r="A11" s="37"/>
      <c r="B11" s="37"/>
      <c r="C11" s="38" t="s">
        <v>185</v>
      </c>
      <c r="D11" s="38"/>
      <c r="J11" s="39"/>
    </row>
    <row r="12" spans="1:22" ht="20.25" customHeight="1" x14ac:dyDescent="0.3">
      <c r="A12" s="34" t="s">
        <v>3</v>
      </c>
      <c r="B12" s="34" t="s">
        <v>3</v>
      </c>
      <c r="C12" s="86" t="s">
        <v>186</v>
      </c>
      <c r="D12" s="86"/>
      <c r="E12" s="84"/>
      <c r="F12" s="84"/>
      <c r="G12" s="84"/>
      <c r="H12" s="84"/>
      <c r="I12" s="84"/>
      <c r="J12" s="35" t="s">
        <v>182</v>
      </c>
      <c r="K12" s="88">
        <v>152000</v>
      </c>
      <c r="L12" s="84"/>
      <c r="M12" s="84"/>
      <c r="N12" s="84"/>
      <c r="O12" s="36" t="s">
        <v>177</v>
      </c>
      <c r="S12" s="18" t="s">
        <v>187</v>
      </c>
      <c r="T12" s="19">
        <f>SUM(K104)</f>
        <v>22760000</v>
      </c>
    </row>
    <row r="13" spans="1:22" ht="20.25" customHeight="1" x14ac:dyDescent="0.3">
      <c r="A13" s="37" t="s">
        <v>3</v>
      </c>
      <c r="B13" s="37" t="s">
        <v>3</v>
      </c>
      <c r="D13" s="21" t="s">
        <v>188</v>
      </c>
      <c r="E13" s="20"/>
      <c r="F13" s="20"/>
      <c r="G13" s="20"/>
      <c r="H13" s="20"/>
      <c r="I13" s="20"/>
      <c r="J13" s="37" t="s">
        <v>3</v>
      </c>
      <c r="K13" s="20"/>
      <c r="L13" s="20"/>
      <c r="M13" s="20"/>
      <c r="N13" s="20"/>
      <c r="O13" s="20"/>
    </row>
    <row r="14" spans="1:22" x14ac:dyDescent="0.3">
      <c r="A14" s="37"/>
      <c r="B14" s="37"/>
      <c r="C14" s="38" t="s">
        <v>185</v>
      </c>
      <c r="D14" s="38"/>
      <c r="J14" s="39"/>
      <c r="T14" s="19">
        <f>SUM(T8:T12)</f>
        <v>41152000</v>
      </c>
      <c r="V14" s="19">
        <f>SUM(V9,T12)</f>
        <v>41152000</v>
      </c>
    </row>
    <row r="15" spans="1:22" x14ac:dyDescent="0.3">
      <c r="A15" s="34" t="s">
        <v>3</v>
      </c>
      <c r="B15" s="34" t="s">
        <v>3</v>
      </c>
      <c r="C15" s="86" t="s">
        <v>189</v>
      </c>
      <c r="D15" s="86"/>
      <c r="E15" s="84"/>
      <c r="F15" s="84"/>
      <c r="G15" s="84"/>
      <c r="H15" s="84"/>
      <c r="I15" s="84"/>
      <c r="J15" s="35" t="s">
        <v>182</v>
      </c>
      <c r="K15" s="88">
        <v>10000</v>
      </c>
      <c r="L15" s="84"/>
      <c r="M15" s="84"/>
      <c r="N15" s="84"/>
      <c r="O15" s="36" t="s">
        <v>177</v>
      </c>
    </row>
    <row r="16" spans="1:22" ht="20.25" customHeight="1" x14ac:dyDescent="0.3">
      <c r="A16" s="37" t="s">
        <v>3</v>
      </c>
      <c r="B16" s="37" t="s">
        <v>3</v>
      </c>
      <c r="D16" s="38" t="s">
        <v>183</v>
      </c>
      <c r="E16" s="20"/>
      <c r="F16" s="20"/>
      <c r="G16" s="20"/>
      <c r="H16" s="20"/>
      <c r="I16" s="20"/>
      <c r="J16" s="37" t="s">
        <v>3</v>
      </c>
      <c r="K16" s="20"/>
      <c r="L16" s="20"/>
      <c r="M16" s="20"/>
      <c r="N16" s="20"/>
      <c r="O16" s="20"/>
    </row>
    <row r="17" spans="1:15" x14ac:dyDescent="0.3">
      <c r="A17" s="37"/>
      <c r="B17" s="37"/>
      <c r="C17" s="38" t="s">
        <v>185</v>
      </c>
      <c r="D17" s="38"/>
      <c r="J17" s="39"/>
    </row>
    <row r="18" spans="1:15" x14ac:dyDescent="0.3">
      <c r="A18" s="34" t="s">
        <v>3</v>
      </c>
      <c r="B18" s="34" t="s">
        <v>3</v>
      </c>
      <c r="C18" s="86" t="s">
        <v>190</v>
      </c>
      <c r="D18" s="86"/>
      <c r="E18" s="84"/>
      <c r="F18" s="84"/>
      <c r="G18" s="84"/>
      <c r="H18" s="84"/>
      <c r="I18" s="84"/>
      <c r="J18" s="35" t="s">
        <v>182</v>
      </c>
      <c r="K18" s="88">
        <v>500000</v>
      </c>
      <c r="L18" s="84"/>
      <c r="M18" s="84"/>
      <c r="N18" s="84"/>
      <c r="O18" s="36" t="s">
        <v>177</v>
      </c>
    </row>
    <row r="19" spans="1:15" x14ac:dyDescent="0.3">
      <c r="A19" s="37" t="s">
        <v>3</v>
      </c>
      <c r="B19" s="37" t="s">
        <v>3</v>
      </c>
      <c r="D19" s="38" t="s">
        <v>191</v>
      </c>
      <c r="E19" s="20"/>
      <c r="F19" s="20"/>
      <c r="G19" s="20"/>
      <c r="H19" s="20"/>
      <c r="I19" s="20"/>
      <c r="J19" s="37" t="s">
        <v>3</v>
      </c>
      <c r="K19" s="20"/>
      <c r="L19" s="20"/>
      <c r="M19" s="20"/>
      <c r="N19" s="20"/>
      <c r="O19" s="20"/>
    </row>
    <row r="20" spans="1:15" x14ac:dyDescent="0.3">
      <c r="A20" s="37"/>
      <c r="B20" s="37"/>
      <c r="C20" s="38" t="s">
        <v>185</v>
      </c>
      <c r="D20" s="38"/>
      <c r="J20" s="39"/>
    </row>
    <row r="21" spans="1:15" x14ac:dyDescent="0.3">
      <c r="A21" s="31" t="s">
        <v>3</v>
      </c>
      <c r="B21" s="83" t="s">
        <v>41</v>
      </c>
      <c r="C21" s="84"/>
      <c r="D21" s="84"/>
      <c r="E21" s="84"/>
      <c r="F21" s="84"/>
      <c r="G21" s="84"/>
      <c r="H21" s="84"/>
      <c r="I21" s="84"/>
      <c r="J21" s="32" t="s">
        <v>180</v>
      </c>
      <c r="K21" s="85">
        <f>SUM(K22:N34,K39)</f>
        <v>249000</v>
      </c>
      <c r="L21" s="84"/>
      <c r="M21" s="84"/>
      <c r="N21" s="84"/>
      <c r="O21" s="33" t="s">
        <v>177</v>
      </c>
    </row>
    <row r="22" spans="1:15" x14ac:dyDescent="0.3">
      <c r="A22" s="34" t="s">
        <v>3</v>
      </c>
      <c r="B22" s="34" t="s">
        <v>3</v>
      </c>
      <c r="C22" s="86" t="s">
        <v>192</v>
      </c>
      <c r="D22" s="86"/>
      <c r="E22" s="84"/>
      <c r="F22" s="84"/>
      <c r="G22" s="84"/>
      <c r="H22" s="84"/>
      <c r="I22" s="84"/>
      <c r="J22" s="35" t="s">
        <v>182</v>
      </c>
      <c r="K22" s="88">
        <v>1000</v>
      </c>
      <c r="L22" s="84"/>
      <c r="M22" s="84"/>
      <c r="N22" s="84"/>
      <c r="O22" s="36" t="s">
        <v>177</v>
      </c>
    </row>
    <row r="23" spans="1:15" x14ac:dyDescent="0.3">
      <c r="A23" s="37" t="s">
        <v>3</v>
      </c>
      <c r="B23" s="37" t="s">
        <v>3</v>
      </c>
      <c r="D23" s="21" t="s">
        <v>188</v>
      </c>
      <c r="E23" s="20"/>
      <c r="F23" s="20"/>
      <c r="G23" s="20"/>
      <c r="H23" s="20"/>
      <c r="I23" s="20"/>
      <c r="J23" s="37" t="s">
        <v>3</v>
      </c>
      <c r="K23" s="20"/>
      <c r="L23" s="20"/>
      <c r="M23" s="20"/>
      <c r="N23" s="20"/>
      <c r="O23" s="20"/>
    </row>
    <row r="24" spans="1:15" x14ac:dyDescent="0.3">
      <c r="A24" s="37"/>
      <c r="B24" s="37"/>
      <c r="C24" s="38" t="s">
        <v>185</v>
      </c>
      <c r="D24" s="38"/>
      <c r="J24" s="39"/>
    </row>
    <row r="25" spans="1:15" x14ac:dyDescent="0.3">
      <c r="A25" s="34" t="s">
        <v>3</v>
      </c>
      <c r="B25" s="34" t="s">
        <v>3</v>
      </c>
      <c r="C25" s="86" t="s">
        <v>193</v>
      </c>
      <c r="D25" s="86"/>
      <c r="E25" s="84"/>
      <c r="F25" s="84"/>
      <c r="G25" s="84"/>
      <c r="H25" s="84"/>
      <c r="I25" s="84"/>
      <c r="J25" s="35" t="s">
        <v>182</v>
      </c>
      <c r="K25" s="88">
        <v>2000</v>
      </c>
      <c r="L25" s="84"/>
      <c r="M25" s="84"/>
      <c r="N25" s="84"/>
      <c r="O25" s="36" t="s">
        <v>177</v>
      </c>
    </row>
    <row r="26" spans="1:15" x14ac:dyDescent="0.3">
      <c r="A26" s="37" t="s">
        <v>3</v>
      </c>
      <c r="B26" s="37" t="s">
        <v>3</v>
      </c>
      <c r="D26" s="21" t="s">
        <v>188</v>
      </c>
      <c r="E26" s="20"/>
      <c r="F26" s="20"/>
      <c r="G26" s="20"/>
      <c r="H26" s="20"/>
      <c r="I26" s="20"/>
      <c r="J26" s="37" t="s">
        <v>3</v>
      </c>
      <c r="K26" s="20"/>
      <c r="L26" s="20"/>
      <c r="M26" s="20"/>
      <c r="N26" s="20"/>
      <c r="O26" s="20"/>
    </row>
    <row r="27" spans="1:15" x14ac:dyDescent="0.3">
      <c r="A27" s="37"/>
      <c r="B27" s="37"/>
      <c r="C27" s="38" t="s">
        <v>194</v>
      </c>
      <c r="D27" s="38"/>
      <c r="J27" s="39"/>
    </row>
    <row r="28" spans="1:15" x14ac:dyDescent="0.3">
      <c r="A28" s="34" t="s">
        <v>3</v>
      </c>
      <c r="B28" s="34" t="s">
        <v>3</v>
      </c>
      <c r="C28" s="86" t="s">
        <v>195</v>
      </c>
      <c r="D28" s="86"/>
      <c r="E28" s="84"/>
      <c r="F28" s="84"/>
      <c r="G28" s="84"/>
      <c r="H28" s="84"/>
      <c r="I28" s="84"/>
      <c r="J28" s="35" t="s">
        <v>182</v>
      </c>
      <c r="K28" s="88">
        <v>5000</v>
      </c>
      <c r="L28" s="84"/>
      <c r="M28" s="84"/>
      <c r="N28" s="84"/>
      <c r="O28" s="36" t="s">
        <v>177</v>
      </c>
    </row>
    <row r="29" spans="1:15" x14ac:dyDescent="0.3">
      <c r="A29" s="37" t="s">
        <v>3</v>
      </c>
      <c r="B29" s="37" t="s">
        <v>3</v>
      </c>
      <c r="D29" s="21" t="s">
        <v>188</v>
      </c>
      <c r="E29" s="20"/>
      <c r="F29" s="20"/>
      <c r="G29" s="20"/>
      <c r="H29" s="20"/>
      <c r="I29" s="20"/>
      <c r="J29" s="37" t="s">
        <v>3</v>
      </c>
      <c r="K29" s="20"/>
      <c r="L29" s="20"/>
      <c r="M29" s="20"/>
      <c r="N29" s="20"/>
      <c r="O29" s="20"/>
    </row>
    <row r="30" spans="1:15" x14ac:dyDescent="0.3">
      <c r="A30" s="37"/>
      <c r="B30" s="37"/>
      <c r="C30" s="38" t="s">
        <v>196</v>
      </c>
      <c r="D30" s="38"/>
      <c r="J30" s="39"/>
    </row>
    <row r="31" spans="1:15" x14ac:dyDescent="0.3">
      <c r="A31" s="34" t="s">
        <v>3</v>
      </c>
      <c r="B31" s="34" t="s">
        <v>3</v>
      </c>
      <c r="C31" s="86" t="s">
        <v>197</v>
      </c>
      <c r="D31" s="86"/>
      <c r="E31" s="84"/>
      <c r="F31" s="84"/>
      <c r="G31" s="84"/>
      <c r="H31" s="84"/>
      <c r="I31" s="84"/>
      <c r="J31" s="35" t="s">
        <v>182</v>
      </c>
      <c r="K31" s="88">
        <v>20000</v>
      </c>
      <c r="L31" s="84"/>
      <c r="M31" s="84"/>
      <c r="N31" s="84"/>
      <c r="O31" s="36" t="s">
        <v>177</v>
      </c>
    </row>
    <row r="32" spans="1:15" x14ac:dyDescent="0.3">
      <c r="A32" s="37" t="s">
        <v>3</v>
      </c>
      <c r="B32" s="37" t="s">
        <v>3</v>
      </c>
      <c r="D32" s="21" t="s">
        <v>188</v>
      </c>
      <c r="E32" s="20"/>
      <c r="F32" s="20"/>
      <c r="G32" s="20"/>
      <c r="H32" s="20"/>
      <c r="I32" s="20"/>
      <c r="J32" s="37" t="s">
        <v>3</v>
      </c>
      <c r="K32" s="20"/>
      <c r="L32" s="20"/>
      <c r="M32" s="20"/>
      <c r="N32" s="20"/>
      <c r="O32" s="20"/>
    </row>
    <row r="33" spans="1:15" x14ac:dyDescent="0.3">
      <c r="A33" s="37"/>
      <c r="B33" s="37"/>
      <c r="C33" s="38" t="s">
        <v>185</v>
      </c>
      <c r="D33" s="38"/>
      <c r="J33" s="39"/>
    </row>
    <row r="34" spans="1:15" x14ac:dyDescent="0.3">
      <c r="A34" s="34" t="s">
        <v>3</v>
      </c>
      <c r="B34" s="34" t="s">
        <v>3</v>
      </c>
      <c r="C34" s="86" t="s">
        <v>198</v>
      </c>
      <c r="D34" s="86"/>
      <c r="E34" s="84"/>
      <c r="F34" s="84"/>
      <c r="G34" s="84"/>
      <c r="H34" s="84"/>
      <c r="I34" s="84"/>
      <c r="J34" s="35" t="s">
        <v>182</v>
      </c>
      <c r="K34" s="88">
        <v>1000</v>
      </c>
      <c r="L34" s="84"/>
      <c r="M34" s="84"/>
      <c r="N34" s="84"/>
      <c r="O34" s="36" t="s">
        <v>177</v>
      </c>
    </row>
    <row r="35" spans="1:15" x14ac:dyDescent="0.3">
      <c r="A35" s="37" t="s">
        <v>3</v>
      </c>
      <c r="B35" s="37" t="s">
        <v>3</v>
      </c>
      <c r="D35" s="20" t="s">
        <v>199</v>
      </c>
      <c r="E35" s="20"/>
      <c r="F35" s="20"/>
      <c r="G35" s="20"/>
      <c r="H35" s="20"/>
      <c r="I35" s="20"/>
      <c r="J35" s="37" t="s">
        <v>3</v>
      </c>
      <c r="K35" s="20"/>
      <c r="L35" s="20"/>
      <c r="M35" s="20"/>
      <c r="N35" s="20"/>
      <c r="O35" s="20"/>
    </row>
    <row r="36" spans="1:15" x14ac:dyDescent="0.3">
      <c r="A36" s="37"/>
      <c r="B36" s="37"/>
      <c r="C36" s="38" t="s">
        <v>200</v>
      </c>
      <c r="D36" s="38"/>
      <c r="J36" s="39"/>
    </row>
    <row r="37" spans="1:15" x14ac:dyDescent="0.3">
      <c r="A37" s="37"/>
      <c r="B37" s="37"/>
      <c r="C37" s="38"/>
      <c r="D37" s="38"/>
      <c r="J37" s="39"/>
      <c r="O37" s="21">
        <v>14</v>
      </c>
    </row>
    <row r="38" spans="1:15" x14ac:dyDescent="0.3">
      <c r="A38" s="37" t="s">
        <v>3</v>
      </c>
      <c r="B38" s="37" t="s">
        <v>3</v>
      </c>
      <c r="C38" s="40"/>
      <c r="D38" s="40"/>
      <c r="E38" s="20"/>
      <c r="F38" s="20"/>
      <c r="G38" s="20"/>
      <c r="H38" s="20"/>
      <c r="I38" s="20"/>
      <c r="J38" s="37" t="s">
        <v>3</v>
      </c>
      <c r="K38" s="20"/>
      <c r="L38" s="20"/>
      <c r="M38" s="20"/>
      <c r="N38" s="20"/>
      <c r="O38" s="20"/>
    </row>
    <row r="39" spans="1:15" x14ac:dyDescent="0.3">
      <c r="A39" s="34" t="s">
        <v>3</v>
      </c>
      <c r="B39" s="34" t="s">
        <v>3</v>
      </c>
      <c r="C39" s="86" t="s">
        <v>201</v>
      </c>
      <c r="D39" s="86"/>
      <c r="E39" s="84"/>
      <c r="F39" s="84"/>
      <c r="G39" s="84"/>
      <c r="H39" s="84"/>
      <c r="I39" s="84"/>
      <c r="J39" s="35" t="s">
        <v>182</v>
      </c>
      <c r="K39" s="88">
        <v>220000</v>
      </c>
      <c r="L39" s="84"/>
      <c r="M39" s="84"/>
      <c r="N39" s="84"/>
      <c r="O39" s="36" t="s">
        <v>177</v>
      </c>
    </row>
    <row r="40" spans="1:15" x14ac:dyDescent="0.3">
      <c r="A40" s="37" t="s">
        <v>3</v>
      </c>
      <c r="B40" s="37" t="s">
        <v>3</v>
      </c>
      <c r="D40" s="21" t="s">
        <v>183</v>
      </c>
      <c r="E40" s="20"/>
      <c r="F40" s="20"/>
      <c r="G40" s="20"/>
      <c r="H40" s="20"/>
      <c r="I40" s="20"/>
      <c r="J40" s="37" t="s">
        <v>3</v>
      </c>
      <c r="K40" s="20"/>
      <c r="L40" s="20"/>
      <c r="M40" s="20"/>
      <c r="N40" s="20"/>
      <c r="O40" s="20"/>
    </row>
    <row r="41" spans="1:15" x14ac:dyDescent="0.3">
      <c r="A41" s="37"/>
      <c r="B41" s="37"/>
      <c r="C41" s="38" t="s">
        <v>185</v>
      </c>
      <c r="D41" s="38"/>
      <c r="J41" s="39"/>
    </row>
    <row r="42" spans="1:15" x14ac:dyDescent="0.3">
      <c r="A42" s="31" t="s">
        <v>3</v>
      </c>
      <c r="B42" s="83" t="s">
        <v>70</v>
      </c>
      <c r="C42" s="84"/>
      <c r="D42" s="84"/>
      <c r="E42" s="84"/>
      <c r="F42" s="84"/>
      <c r="G42" s="84"/>
      <c r="H42" s="84"/>
      <c r="I42" s="84"/>
      <c r="J42" s="32" t="s">
        <v>180</v>
      </c>
      <c r="K42" s="85">
        <f>SUM(K43)</f>
        <v>50000</v>
      </c>
      <c r="L42" s="84"/>
      <c r="M42" s="84"/>
      <c r="N42" s="84"/>
      <c r="O42" s="33" t="s">
        <v>177</v>
      </c>
    </row>
    <row r="43" spans="1:15" x14ac:dyDescent="0.3">
      <c r="A43" s="34" t="s">
        <v>3</v>
      </c>
      <c r="B43" s="34" t="s">
        <v>3</v>
      </c>
      <c r="C43" s="86" t="s">
        <v>202</v>
      </c>
      <c r="D43" s="86"/>
      <c r="E43" s="84"/>
      <c r="F43" s="84"/>
      <c r="G43" s="84"/>
      <c r="H43" s="84"/>
      <c r="I43" s="84"/>
      <c r="J43" s="35" t="s">
        <v>182</v>
      </c>
      <c r="K43" s="88">
        <v>50000</v>
      </c>
      <c r="L43" s="84"/>
      <c r="M43" s="84"/>
      <c r="N43" s="84"/>
      <c r="O43" s="36" t="s">
        <v>177</v>
      </c>
    </row>
    <row r="44" spans="1:15" x14ac:dyDescent="0.3">
      <c r="A44" s="37" t="s">
        <v>3</v>
      </c>
      <c r="B44" s="37" t="s">
        <v>3</v>
      </c>
      <c r="D44" s="21" t="s">
        <v>183</v>
      </c>
      <c r="E44" s="20"/>
      <c r="F44" s="20"/>
      <c r="G44" s="20"/>
      <c r="H44" s="20"/>
      <c r="I44" s="20"/>
      <c r="J44" s="37" t="s">
        <v>3</v>
      </c>
      <c r="K44" s="20"/>
      <c r="L44" s="20"/>
      <c r="M44" s="20"/>
      <c r="N44" s="20"/>
      <c r="O44" s="20"/>
    </row>
    <row r="45" spans="1:15" x14ac:dyDescent="0.3">
      <c r="A45" s="37"/>
      <c r="B45" s="37"/>
      <c r="C45" s="38" t="s">
        <v>185</v>
      </c>
      <c r="D45" s="38"/>
      <c r="J45" s="39"/>
    </row>
    <row r="46" spans="1:15" x14ac:dyDescent="0.3">
      <c r="A46" s="31" t="s">
        <v>3</v>
      </c>
      <c r="B46" s="83" t="s">
        <v>77</v>
      </c>
      <c r="C46" s="84"/>
      <c r="D46" s="84"/>
      <c r="E46" s="84"/>
      <c r="F46" s="84"/>
      <c r="G46" s="84"/>
      <c r="H46" s="84"/>
      <c r="I46" s="84"/>
      <c r="J46" s="32" t="s">
        <v>180</v>
      </c>
      <c r="K46" s="85">
        <v>1100000</v>
      </c>
      <c r="L46" s="84"/>
      <c r="M46" s="84"/>
      <c r="N46" s="84"/>
      <c r="O46" s="33" t="s">
        <v>177</v>
      </c>
    </row>
    <row r="47" spans="1:15" x14ac:dyDescent="0.3">
      <c r="A47" s="34" t="s">
        <v>3</v>
      </c>
      <c r="B47" s="34" t="s">
        <v>3</v>
      </c>
      <c r="C47" s="86" t="s">
        <v>203</v>
      </c>
      <c r="D47" s="86"/>
      <c r="E47" s="84"/>
      <c r="F47" s="84"/>
      <c r="G47" s="84"/>
      <c r="H47" s="84"/>
      <c r="I47" s="84"/>
      <c r="J47" s="35" t="s">
        <v>182</v>
      </c>
      <c r="K47" s="88">
        <v>1100000</v>
      </c>
      <c r="L47" s="84"/>
      <c r="M47" s="84"/>
      <c r="N47" s="84"/>
      <c r="O47" s="36" t="s">
        <v>177</v>
      </c>
    </row>
    <row r="48" spans="1:15" x14ac:dyDescent="0.3">
      <c r="A48" s="37" t="s">
        <v>3</v>
      </c>
      <c r="B48" s="37" t="s">
        <v>3</v>
      </c>
      <c r="D48" s="20" t="s">
        <v>204</v>
      </c>
      <c r="E48" s="20"/>
      <c r="F48" s="20"/>
      <c r="G48" s="20"/>
      <c r="H48" s="20"/>
      <c r="I48" s="20"/>
      <c r="J48" s="37" t="s">
        <v>3</v>
      </c>
      <c r="K48" s="20"/>
      <c r="L48" s="20"/>
      <c r="M48" s="20"/>
      <c r="N48" s="20"/>
      <c r="O48" s="20"/>
    </row>
    <row r="49" spans="1:15" x14ac:dyDescent="0.3">
      <c r="A49" s="37"/>
      <c r="B49" s="37"/>
      <c r="C49" s="38" t="s">
        <v>185</v>
      </c>
      <c r="D49" s="38"/>
      <c r="J49" s="39"/>
    </row>
    <row r="50" spans="1:15" x14ac:dyDescent="0.3">
      <c r="A50" s="31" t="s">
        <v>3</v>
      </c>
      <c r="B50" s="83" t="s">
        <v>83</v>
      </c>
      <c r="C50" s="84"/>
      <c r="D50" s="84"/>
      <c r="E50" s="84"/>
      <c r="F50" s="84"/>
      <c r="G50" s="84"/>
      <c r="H50" s="84"/>
      <c r="I50" s="84"/>
      <c r="J50" s="32" t="s">
        <v>180</v>
      </c>
      <c r="K50" s="85">
        <f>SUM(K51:N57)</f>
        <v>131000</v>
      </c>
      <c r="L50" s="84"/>
      <c r="M50" s="84"/>
      <c r="N50" s="84"/>
      <c r="O50" s="33" t="s">
        <v>177</v>
      </c>
    </row>
    <row r="51" spans="1:15" x14ac:dyDescent="0.3">
      <c r="A51" s="34" t="s">
        <v>3</v>
      </c>
      <c r="B51" s="34" t="s">
        <v>3</v>
      </c>
      <c r="C51" s="86" t="s">
        <v>205</v>
      </c>
      <c r="D51" s="86"/>
      <c r="E51" s="84"/>
      <c r="F51" s="84"/>
      <c r="G51" s="84"/>
      <c r="H51" s="84"/>
      <c r="I51" s="84"/>
      <c r="J51" s="35" t="s">
        <v>182</v>
      </c>
      <c r="K51" s="88">
        <v>100000</v>
      </c>
      <c r="L51" s="84"/>
      <c r="M51" s="84"/>
      <c r="N51" s="84"/>
      <c r="O51" s="36" t="s">
        <v>177</v>
      </c>
    </row>
    <row r="52" spans="1:15" x14ac:dyDescent="0.3">
      <c r="A52" s="37" t="s">
        <v>3</v>
      </c>
      <c r="B52" s="37" t="s">
        <v>3</v>
      </c>
      <c r="D52" s="21" t="s">
        <v>183</v>
      </c>
      <c r="E52" s="20"/>
      <c r="F52" s="20"/>
      <c r="G52" s="20"/>
      <c r="H52" s="20"/>
      <c r="I52" s="20"/>
      <c r="J52" s="37" t="s">
        <v>3</v>
      </c>
      <c r="K52" s="20"/>
      <c r="L52" s="20"/>
      <c r="M52" s="20"/>
      <c r="N52" s="20"/>
      <c r="O52" s="20"/>
    </row>
    <row r="53" spans="1:15" x14ac:dyDescent="0.3">
      <c r="A53" s="37"/>
      <c r="B53" s="37"/>
      <c r="C53" s="38" t="s">
        <v>185</v>
      </c>
      <c r="D53" s="38"/>
      <c r="J53" s="39"/>
    </row>
    <row r="54" spans="1:15" x14ac:dyDescent="0.3">
      <c r="A54" s="34" t="s">
        <v>3</v>
      </c>
      <c r="B54" s="34" t="s">
        <v>3</v>
      </c>
      <c r="C54" s="86" t="s">
        <v>206</v>
      </c>
      <c r="D54" s="86"/>
      <c r="E54" s="84"/>
      <c r="F54" s="84"/>
      <c r="G54" s="84"/>
      <c r="H54" s="84"/>
      <c r="I54" s="84"/>
      <c r="J54" s="35" t="s">
        <v>182</v>
      </c>
      <c r="K54" s="88">
        <v>1000</v>
      </c>
      <c r="L54" s="84"/>
      <c r="M54" s="84"/>
      <c r="N54" s="84"/>
      <c r="O54" s="36" t="s">
        <v>177</v>
      </c>
    </row>
    <row r="55" spans="1:15" x14ac:dyDescent="0.3">
      <c r="A55" s="37" t="s">
        <v>3</v>
      </c>
      <c r="B55" s="37" t="s">
        <v>3</v>
      </c>
      <c r="D55" s="20" t="s">
        <v>204</v>
      </c>
      <c r="E55" s="20"/>
      <c r="F55" s="20"/>
      <c r="G55" s="20"/>
      <c r="H55" s="20"/>
      <c r="I55" s="20"/>
      <c r="J55" s="37" t="s">
        <v>3</v>
      </c>
      <c r="K55" s="20"/>
      <c r="L55" s="20"/>
      <c r="M55" s="20"/>
      <c r="N55" s="20"/>
      <c r="O55" s="20"/>
    </row>
    <row r="56" spans="1:15" x14ac:dyDescent="0.3">
      <c r="A56" s="37"/>
      <c r="B56" s="37"/>
      <c r="C56" s="38" t="s">
        <v>185</v>
      </c>
      <c r="D56" s="38"/>
      <c r="J56" s="39"/>
    </row>
    <row r="57" spans="1:15" x14ac:dyDescent="0.3">
      <c r="A57" s="34" t="s">
        <v>3</v>
      </c>
      <c r="B57" s="34" t="s">
        <v>3</v>
      </c>
      <c r="C57" s="86" t="s">
        <v>207</v>
      </c>
      <c r="D57" s="86"/>
      <c r="E57" s="84"/>
      <c r="F57" s="84"/>
      <c r="G57" s="84"/>
      <c r="H57" s="84"/>
      <c r="I57" s="84"/>
      <c r="J57" s="35" t="s">
        <v>182</v>
      </c>
      <c r="K57" s="88">
        <v>30000</v>
      </c>
      <c r="L57" s="84"/>
      <c r="M57" s="84"/>
      <c r="N57" s="84"/>
      <c r="O57" s="36" t="s">
        <v>177</v>
      </c>
    </row>
    <row r="58" spans="1:15" x14ac:dyDescent="0.3">
      <c r="A58" s="37" t="s">
        <v>3</v>
      </c>
      <c r="B58" s="37" t="s">
        <v>3</v>
      </c>
      <c r="D58" s="20" t="s">
        <v>204</v>
      </c>
      <c r="E58" s="20"/>
      <c r="F58" s="20"/>
      <c r="G58" s="20"/>
      <c r="H58" s="20"/>
      <c r="I58" s="20"/>
      <c r="J58" s="37" t="s">
        <v>3</v>
      </c>
      <c r="K58" s="20"/>
      <c r="L58" s="20"/>
      <c r="M58" s="20"/>
      <c r="N58" s="20"/>
      <c r="O58" s="20"/>
    </row>
    <row r="59" spans="1:15" x14ac:dyDescent="0.3">
      <c r="A59" s="37"/>
      <c r="B59" s="37"/>
      <c r="C59" s="38" t="s">
        <v>185</v>
      </c>
      <c r="D59" s="38"/>
      <c r="J59" s="39"/>
    </row>
    <row r="60" spans="1:15" x14ac:dyDescent="0.3">
      <c r="A60" s="31" t="s">
        <v>3</v>
      </c>
      <c r="B60" s="83" t="s">
        <v>98</v>
      </c>
      <c r="C60" s="84"/>
      <c r="D60" s="84"/>
      <c r="E60" s="84"/>
      <c r="F60" s="84"/>
      <c r="G60" s="84"/>
      <c r="H60" s="84"/>
      <c r="I60" s="84"/>
      <c r="J60" s="32" t="s">
        <v>180</v>
      </c>
      <c r="K60" s="85">
        <v>10000</v>
      </c>
      <c r="L60" s="84"/>
      <c r="M60" s="84"/>
      <c r="N60" s="84"/>
      <c r="O60" s="33" t="s">
        <v>177</v>
      </c>
    </row>
    <row r="61" spans="1:15" x14ac:dyDescent="0.3">
      <c r="A61" s="34" t="s">
        <v>3</v>
      </c>
      <c r="B61" s="34" t="s">
        <v>3</v>
      </c>
      <c r="C61" s="86" t="s">
        <v>208</v>
      </c>
      <c r="D61" s="86"/>
      <c r="E61" s="84"/>
      <c r="F61" s="84"/>
      <c r="G61" s="84"/>
      <c r="H61" s="84"/>
      <c r="I61" s="84"/>
      <c r="J61" s="35" t="s">
        <v>182</v>
      </c>
      <c r="K61" s="88">
        <v>10000</v>
      </c>
      <c r="L61" s="84"/>
      <c r="M61" s="84"/>
      <c r="N61" s="84"/>
      <c r="O61" s="36" t="s">
        <v>177</v>
      </c>
    </row>
    <row r="62" spans="1:15" x14ac:dyDescent="0.3">
      <c r="A62" s="37" t="s">
        <v>3</v>
      </c>
      <c r="B62" s="37" t="s">
        <v>3</v>
      </c>
      <c r="D62" s="20" t="s">
        <v>204</v>
      </c>
      <c r="E62" s="20"/>
      <c r="F62" s="20"/>
      <c r="G62" s="20"/>
      <c r="H62" s="20"/>
      <c r="I62" s="20"/>
      <c r="J62" s="37" t="s">
        <v>3</v>
      </c>
      <c r="K62" s="20"/>
      <c r="L62" s="20"/>
      <c r="M62" s="20"/>
      <c r="N62" s="20"/>
      <c r="O62" s="20"/>
    </row>
    <row r="63" spans="1:15" x14ac:dyDescent="0.3">
      <c r="A63" s="37"/>
      <c r="B63" s="37"/>
      <c r="C63" s="38" t="s">
        <v>185</v>
      </c>
      <c r="D63" s="38"/>
      <c r="J63" s="39"/>
    </row>
    <row r="64" spans="1:15" x14ac:dyDescent="0.3">
      <c r="A64" s="37" t="s">
        <v>3</v>
      </c>
      <c r="B64" s="37" t="s">
        <v>3</v>
      </c>
      <c r="C64" s="89"/>
      <c r="D64" s="89"/>
      <c r="E64" s="84"/>
      <c r="F64" s="84"/>
      <c r="G64" s="84"/>
      <c r="H64" s="84"/>
      <c r="I64" s="84"/>
      <c r="J64" s="37" t="s">
        <v>3</v>
      </c>
      <c r="K64" s="20"/>
      <c r="L64" s="20"/>
      <c r="M64" s="20"/>
      <c r="N64" s="20"/>
      <c r="O64" s="20"/>
    </row>
    <row r="65" spans="1:15" x14ac:dyDescent="0.3">
      <c r="A65" s="90" t="s">
        <v>209</v>
      </c>
      <c r="B65" s="84"/>
      <c r="C65" s="84"/>
      <c r="D65" s="84"/>
      <c r="E65" s="84"/>
      <c r="F65" s="84"/>
      <c r="G65" s="84"/>
      <c r="H65" s="84"/>
      <c r="I65" s="84"/>
      <c r="J65" s="84"/>
      <c r="K65" s="84"/>
      <c r="L65" s="84"/>
      <c r="M65" s="84"/>
      <c r="N65" s="84"/>
      <c r="O65" s="84"/>
    </row>
    <row r="66" spans="1:15" x14ac:dyDescent="0.3">
      <c r="A66" s="31" t="s">
        <v>3</v>
      </c>
      <c r="B66" s="83" t="s">
        <v>102</v>
      </c>
      <c r="C66" s="84"/>
      <c r="D66" s="84"/>
      <c r="E66" s="84"/>
      <c r="F66" s="84"/>
      <c r="G66" s="84"/>
      <c r="H66" s="84"/>
      <c r="I66" s="84"/>
      <c r="J66" s="32" t="s">
        <v>180</v>
      </c>
      <c r="K66" s="85">
        <f>SUM(K67:N73,K78:N99)</f>
        <v>16090000</v>
      </c>
      <c r="L66" s="84"/>
      <c r="M66" s="84"/>
      <c r="N66" s="84"/>
      <c r="O66" s="33" t="s">
        <v>177</v>
      </c>
    </row>
    <row r="67" spans="1:15" x14ac:dyDescent="0.3">
      <c r="A67" s="34" t="s">
        <v>3</v>
      </c>
      <c r="B67" s="34" t="s">
        <v>3</v>
      </c>
      <c r="C67" s="86" t="s">
        <v>210</v>
      </c>
      <c r="D67" s="86"/>
      <c r="E67" s="84"/>
      <c r="F67" s="84"/>
      <c r="G67" s="84"/>
      <c r="H67" s="84"/>
      <c r="I67" s="84"/>
      <c r="J67" s="35" t="s">
        <v>182</v>
      </c>
      <c r="K67" s="88">
        <v>490000</v>
      </c>
      <c r="L67" s="84"/>
      <c r="M67" s="84"/>
      <c r="N67" s="84"/>
      <c r="O67" s="36" t="s">
        <v>177</v>
      </c>
    </row>
    <row r="68" spans="1:15" x14ac:dyDescent="0.3">
      <c r="A68" s="37" t="s">
        <v>3</v>
      </c>
      <c r="B68" s="37" t="s">
        <v>3</v>
      </c>
      <c r="D68" s="21" t="s">
        <v>183</v>
      </c>
      <c r="E68" s="20"/>
      <c r="F68" s="20"/>
      <c r="G68" s="20"/>
      <c r="H68" s="20"/>
      <c r="I68" s="20"/>
      <c r="J68" s="37" t="s">
        <v>3</v>
      </c>
      <c r="K68" s="20"/>
      <c r="L68" s="20"/>
      <c r="M68" s="20"/>
      <c r="N68" s="20"/>
      <c r="O68" s="20"/>
    </row>
    <row r="69" spans="1:15" x14ac:dyDescent="0.3">
      <c r="A69" s="37"/>
      <c r="B69" s="37"/>
      <c r="C69" s="38" t="s">
        <v>185</v>
      </c>
      <c r="D69" s="38"/>
      <c r="J69" s="39"/>
    </row>
    <row r="70" spans="1:15" x14ac:dyDescent="0.3">
      <c r="A70" s="34" t="s">
        <v>3</v>
      </c>
      <c r="B70" s="34" t="s">
        <v>3</v>
      </c>
      <c r="C70" s="86" t="s">
        <v>211</v>
      </c>
      <c r="D70" s="86"/>
      <c r="E70" s="84"/>
      <c r="F70" s="84"/>
      <c r="G70" s="84"/>
      <c r="H70" s="84"/>
      <c r="I70" s="84"/>
      <c r="J70" s="35" t="s">
        <v>182</v>
      </c>
      <c r="K70" s="88">
        <v>8300000</v>
      </c>
      <c r="L70" s="84"/>
      <c r="M70" s="84"/>
      <c r="N70" s="84"/>
      <c r="O70" s="36" t="s">
        <v>177</v>
      </c>
    </row>
    <row r="71" spans="1:15" x14ac:dyDescent="0.3">
      <c r="A71" s="37" t="s">
        <v>3</v>
      </c>
      <c r="B71" s="37" t="s">
        <v>3</v>
      </c>
      <c r="D71" s="21" t="s">
        <v>183</v>
      </c>
      <c r="E71" s="20"/>
      <c r="F71" s="20"/>
      <c r="G71" s="20"/>
      <c r="H71" s="20"/>
      <c r="I71" s="20"/>
      <c r="J71" s="37" t="s">
        <v>3</v>
      </c>
      <c r="K71" s="20"/>
      <c r="L71" s="20"/>
      <c r="M71" s="20"/>
      <c r="N71" s="20"/>
      <c r="O71" s="20"/>
    </row>
    <row r="72" spans="1:15" x14ac:dyDescent="0.3">
      <c r="A72" s="37"/>
      <c r="B72" s="37"/>
      <c r="C72" s="38" t="s">
        <v>185</v>
      </c>
      <c r="D72" s="38"/>
      <c r="J72" s="39"/>
    </row>
    <row r="73" spans="1:15" x14ac:dyDescent="0.3">
      <c r="A73" s="34" t="s">
        <v>3</v>
      </c>
      <c r="B73" s="34" t="s">
        <v>3</v>
      </c>
      <c r="C73" s="86" t="s">
        <v>212</v>
      </c>
      <c r="D73" s="86"/>
      <c r="E73" s="84"/>
      <c r="F73" s="84"/>
      <c r="G73" s="84"/>
      <c r="H73" s="84"/>
      <c r="I73" s="84"/>
      <c r="J73" s="35" t="s">
        <v>182</v>
      </c>
      <c r="K73" s="88">
        <v>2700000</v>
      </c>
      <c r="L73" s="84"/>
      <c r="M73" s="84"/>
      <c r="N73" s="84"/>
      <c r="O73" s="36" t="s">
        <v>177</v>
      </c>
    </row>
    <row r="74" spans="1:15" x14ac:dyDescent="0.3">
      <c r="A74" s="37" t="s">
        <v>3</v>
      </c>
      <c r="B74" s="37" t="s">
        <v>3</v>
      </c>
      <c r="D74" s="21" t="s">
        <v>183</v>
      </c>
      <c r="E74" s="20"/>
      <c r="F74" s="20"/>
      <c r="G74" s="20"/>
      <c r="H74" s="20"/>
      <c r="I74" s="20"/>
      <c r="J74" s="37" t="s">
        <v>3</v>
      </c>
      <c r="K74" s="20"/>
      <c r="L74" s="20"/>
      <c r="M74" s="20"/>
      <c r="N74" s="20"/>
      <c r="O74" s="20"/>
    </row>
    <row r="75" spans="1:15" x14ac:dyDescent="0.3">
      <c r="A75" s="37"/>
      <c r="B75" s="37"/>
      <c r="C75" s="38" t="s">
        <v>185</v>
      </c>
      <c r="D75" s="38"/>
      <c r="J75" s="39"/>
    </row>
    <row r="76" spans="1:15" x14ac:dyDescent="0.3">
      <c r="A76" s="37"/>
      <c r="B76" s="37"/>
      <c r="C76" s="38"/>
      <c r="D76" s="38"/>
      <c r="J76" s="39"/>
      <c r="O76" s="21">
        <v>15</v>
      </c>
    </row>
    <row r="77" spans="1:15" x14ac:dyDescent="0.3">
      <c r="A77" s="37"/>
      <c r="B77" s="37"/>
      <c r="C77" s="38"/>
      <c r="D77" s="38"/>
      <c r="J77" s="39"/>
    </row>
    <row r="78" spans="1:15" x14ac:dyDescent="0.3">
      <c r="A78" s="34" t="s">
        <v>3</v>
      </c>
      <c r="B78" s="34" t="s">
        <v>3</v>
      </c>
      <c r="C78" s="86" t="s">
        <v>213</v>
      </c>
      <c r="D78" s="86"/>
      <c r="E78" s="84"/>
      <c r="F78" s="84"/>
      <c r="G78" s="84"/>
      <c r="H78" s="84"/>
      <c r="I78" s="84"/>
      <c r="J78" s="35" t="s">
        <v>182</v>
      </c>
      <c r="K78" s="88">
        <v>60000</v>
      </c>
      <c r="L78" s="84"/>
      <c r="M78" s="84"/>
      <c r="N78" s="84"/>
      <c r="O78" s="36" t="s">
        <v>177</v>
      </c>
    </row>
    <row r="79" spans="1:15" x14ac:dyDescent="0.3">
      <c r="A79" s="37" t="s">
        <v>3</v>
      </c>
      <c r="B79" s="37" t="s">
        <v>3</v>
      </c>
      <c r="D79" s="21" t="s">
        <v>188</v>
      </c>
      <c r="E79" s="20"/>
      <c r="F79" s="20"/>
      <c r="G79" s="20"/>
      <c r="H79" s="20"/>
      <c r="I79" s="20"/>
      <c r="J79" s="37" t="s">
        <v>3</v>
      </c>
      <c r="K79" s="20"/>
      <c r="L79" s="20"/>
      <c r="M79" s="20"/>
      <c r="N79" s="20"/>
      <c r="O79" s="20"/>
    </row>
    <row r="80" spans="1:15" x14ac:dyDescent="0.3">
      <c r="A80" s="37"/>
      <c r="B80" s="37"/>
      <c r="C80" s="38" t="s">
        <v>185</v>
      </c>
      <c r="D80" s="38"/>
      <c r="J80" s="39"/>
    </row>
    <row r="81" spans="1:15" s="21" customFormat="1" x14ac:dyDescent="0.3">
      <c r="A81" s="34" t="s">
        <v>3</v>
      </c>
      <c r="B81" s="34" t="s">
        <v>3</v>
      </c>
      <c r="C81" s="86" t="s">
        <v>214</v>
      </c>
      <c r="D81" s="86"/>
      <c r="E81" s="84"/>
      <c r="F81" s="84"/>
      <c r="G81" s="84"/>
      <c r="H81" s="84"/>
      <c r="I81" s="84"/>
      <c r="J81" s="35" t="s">
        <v>182</v>
      </c>
      <c r="K81" s="88">
        <v>0</v>
      </c>
      <c r="L81" s="84"/>
      <c r="M81" s="84"/>
      <c r="N81" s="84"/>
      <c r="O81" s="36" t="s">
        <v>177</v>
      </c>
    </row>
    <row r="82" spans="1:15" s="21" customFormat="1" x14ac:dyDescent="0.3">
      <c r="A82" s="37" t="s">
        <v>3</v>
      </c>
      <c r="B82" s="37" t="s">
        <v>3</v>
      </c>
      <c r="D82" s="21" t="s">
        <v>215</v>
      </c>
      <c r="E82" s="20"/>
      <c r="F82" s="20"/>
      <c r="G82" s="20"/>
      <c r="H82" s="20"/>
      <c r="I82" s="20"/>
      <c r="J82" s="37" t="s">
        <v>3</v>
      </c>
      <c r="K82" s="20"/>
      <c r="L82" s="20"/>
      <c r="M82" s="20"/>
      <c r="N82" s="20"/>
      <c r="O82" s="20"/>
    </row>
    <row r="83" spans="1:15" s="21" customFormat="1" x14ac:dyDescent="0.3">
      <c r="A83" s="37"/>
      <c r="B83" s="37"/>
      <c r="C83" s="38" t="s">
        <v>216</v>
      </c>
      <c r="D83" s="38"/>
      <c r="J83" s="39"/>
    </row>
    <row r="84" spans="1:15" s="21" customFormat="1" x14ac:dyDescent="0.3">
      <c r="A84" s="34" t="s">
        <v>3</v>
      </c>
      <c r="B84" s="34" t="s">
        <v>3</v>
      </c>
      <c r="C84" s="86" t="s">
        <v>217</v>
      </c>
      <c r="D84" s="86"/>
      <c r="E84" s="84"/>
      <c r="F84" s="84"/>
      <c r="G84" s="84"/>
      <c r="H84" s="84"/>
      <c r="I84" s="84"/>
      <c r="J84" s="35" t="s">
        <v>182</v>
      </c>
      <c r="K84" s="88">
        <v>3700000</v>
      </c>
      <c r="L84" s="84"/>
      <c r="M84" s="84"/>
      <c r="N84" s="84"/>
      <c r="O84" s="36" t="s">
        <v>177</v>
      </c>
    </row>
    <row r="85" spans="1:15" s="21" customFormat="1" x14ac:dyDescent="0.3">
      <c r="A85" s="37" t="s">
        <v>3</v>
      </c>
      <c r="B85" s="37" t="s">
        <v>3</v>
      </c>
      <c r="D85" s="21" t="s">
        <v>183</v>
      </c>
      <c r="E85" s="20"/>
      <c r="F85" s="20"/>
      <c r="G85" s="20"/>
      <c r="H85" s="20"/>
      <c r="I85" s="20"/>
      <c r="J85" s="37" t="s">
        <v>3</v>
      </c>
      <c r="K85" s="20"/>
      <c r="L85" s="20"/>
      <c r="M85" s="20"/>
      <c r="N85" s="20"/>
      <c r="O85" s="20"/>
    </row>
    <row r="86" spans="1:15" s="21" customFormat="1" x14ac:dyDescent="0.3">
      <c r="A86" s="37"/>
      <c r="B86" s="37"/>
      <c r="C86" s="38" t="s">
        <v>185</v>
      </c>
      <c r="D86" s="38"/>
      <c r="J86" s="39"/>
    </row>
    <row r="87" spans="1:15" s="21" customFormat="1" x14ac:dyDescent="0.3">
      <c r="A87" s="34" t="s">
        <v>3</v>
      </c>
      <c r="B87" s="34" t="s">
        <v>3</v>
      </c>
      <c r="C87" s="86" t="s">
        <v>218</v>
      </c>
      <c r="D87" s="86"/>
      <c r="E87" s="84"/>
      <c r="F87" s="84"/>
      <c r="G87" s="84"/>
      <c r="H87" s="84"/>
      <c r="I87" s="84"/>
      <c r="J87" s="35" t="s">
        <v>182</v>
      </c>
      <c r="K87" s="88">
        <v>75000</v>
      </c>
      <c r="L87" s="84"/>
      <c r="M87" s="84"/>
      <c r="N87" s="84"/>
      <c r="O87" s="36" t="s">
        <v>177</v>
      </c>
    </row>
    <row r="88" spans="1:15" s="21" customFormat="1" x14ac:dyDescent="0.3">
      <c r="A88" s="37" t="s">
        <v>3</v>
      </c>
      <c r="B88" s="37" t="s">
        <v>3</v>
      </c>
      <c r="D88" s="21" t="s">
        <v>183</v>
      </c>
      <c r="E88" s="20"/>
      <c r="F88" s="20"/>
      <c r="G88" s="20"/>
      <c r="H88" s="20"/>
      <c r="I88" s="20"/>
      <c r="J88" s="37" t="s">
        <v>3</v>
      </c>
      <c r="K88" s="20"/>
      <c r="L88" s="20"/>
      <c r="M88" s="20"/>
      <c r="N88" s="20"/>
      <c r="O88" s="20"/>
    </row>
    <row r="89" spans="1:15" s="21" customFormat="1" x14ac:dyDescent="0.3">
      <c r="A89" s="37"/>
      <c r="B89" s="37"/>
      <c r="C89" s="38" t="s">
        <v>185</v>
      </c>
      <c r="D89" s="38"/>
      <c r="J89" s="39"/>
    </row>
    <row r="90" spans="1:15" s="21" customFormat="1" x14ac:dyDescent="0.3">
      <c r="A90" s="34" t="s">
        <v>3</v>
      </c>
      <c r="B90" s="34" t="s">
        <v>3</v>
      </c>
      <c r="C90" s="86" t="s">
        <v>219</v>
      </c>
      <c r="D90" s="86"/>
      <c r="E90" s="84"/>
      <c r="F90" s="84"/>
      <c r="G90" s="84"/>
      <c r="H90" s="84"/>
      <c r="I90" s="84"/>
      <c r="J90" s="35" t="s">
        <v>182</v>
      </c>
      <c r="K90" s="88">
        <v>100000</v>
      </c>
      <c r="L90" s="84"/>
      <c r="M90" s="84"/>
      <c r="N90" s="84"/>
      <c r="O90" s="36" t="s">
        <v>177</v>
      </c>
    </row>
    <row r="91" spans="1:15" s="21" customFormat="1" x14ac:dyDescent="0.3">
      <c r="A91" s="37" t="s">
        <v>3</v>
      </c>
      <c r="B91" s="37" t="s">
        <v>3</v>
      </c>
      <c r="D91" s="21" t="s">
        <v>183</v>
      </c>
      <c r="E91" s="20"/>
      <c r="F91" s="20"/>
      <c r="G91" s="20"/>
      <c r="H91" s="20"/>
      <c r="I91" s="20"/>
      <c r="J91" s="37" t="s">
        <v>3</v>
      </c>
      <c r="K91" s="20"/>
      <c r="L91" s="20"/>
      <c r="M91" s="20"/>
      <c r="N91" s="20"/>
      <c r="O91" s="20"/>
    </row>
    <row r="92" spans="1:15" s="21" customFormat="1" x14ac:dyDescent="0.3">
      <c r="A92" s="37"/>
      <c r="B92" s="37"/>
      <c r="C92" s="38" t="s">
        <v>185</v>
      </c>
      <c r="D92" s="38"/>
      <c r="J92" s="39"/>
    </row>
    <row r="93" spans="1:15" s="21" customFormat="1" ht="45.75" customHeight="1" x14ac:dyDescent="0.3">
      <c r="A93" s="34" t="s">
        <v>3</v>
      </c>
      <c r="B93" s="34" t="s">
        <v>3</v>
      </c>
      <c r="C93" s="86" t="s">
        <v>220</v>
      </c>
      <c r="D93" s="86"/>
      <c r="E93" s="87"/>
      <c r="F93" s="87"/>
      <c r="G93" s="87"/>
      <c r="H93" s="87"/>
      <c r="I93" s="87"/>
      <c r="J93" s="35" t="s">
        <v>182</v>
      </c>
      <c r="K93" s="88">
        <v>650000</v>
      </c>
      <c r="L93" s="84"/>
      <c r="M93" s="84"/>
      <c r="N93" s="84"/>
      <c r="O93" s="36" t="s">
        <v>177</v>
      </c>
    </row>
    <row r="94" spans="1:15" s="21" customFormat="1" x14ac:dyDescent="0.3">
      <c r="A94" s="37" t="s">
        <v>3</v>
      </c>
      <c r="B94" s="37" t="s">
        <v>3</v>
      </c>
      <c r="D94" s="21" t="s">
        <v>183</v>
      </c>
      <c r="E94" s="20"/>
      <c r="F94" s="20"/>
      <c r="G94" s="20"/>
      <c r="H94" s="20"/>
      <c r="I94" s="20"/>
      <c r="J94" s="37" t="s">
        <v>3</v>
      </c>
      <c r="K94" s="20"/>
      <c r="L94" s="20"/>
      <c r="M94" s="20"/>
      <c r="N94" s="20"/>
      <c r="O94" s="20"/>
    </row>
    <row r="95" spans="1:15" s="21" customFormat="1" x14ac:dyDescent="0.3">
      <c r="A95" s="37"/>
      <c r="B95" s="37"/>
      <c r="C95" s="38" t="s">
        <v>185</v>
      </c>
      <c r="D95" s="38"/>
      <c r="J95" s="39"/>
    </row>
    <row r="96" spans="1:15" s="21" customFormat="1" x14ac:dyDescent="0.3">
      <c r="A96" s="34" t="s">
        <v>3</v>
      </c>
      <c r="B96" s="34" t="s">
        <v>3</v>
      </c>
      <c r="C96" s="86" t="s">
        <v>221</v>
      </c>
      <c r="D96" s="86"/>
      <c r="E96" s="84"/>
      <c r="F96" s="84"/>
      <c r="G96" s="84"/>
      <c r="H96" s="84"/>
      <c r="I96" s="84"/>
      <c r="J96" s="35" t="s">
        <v>182</v>
      </c>
      <c r="K96" s="88">
        <v>5000</v>
      </c>
      <c r="L96" s="84"/>
      <c r="M96" s="84"/>
      <c r="N96" s="84"/>
      <c r="O96" s="36" t="s">
        <v>177</v>
      </c>
    </row>
    <row r="97" spans="1:18" x14ac:dyDescent="0.3">
      <c r="A97" s="37" t="s">
        <v>3</v>
      </c>
      <c r="B97" s="37" t="s">
        <v>3</v>
      </c>
      <c r="D97" s="20" t="s">
        <v>222</v>
      </c>
      <c r="E97" s="20"/>
      <c r="F97" s="20"/>
      <c r="G97" s="20"/>
      <c r="H97" s="20"/>
      <c r="I97" s="20"/>
      <c r="J97" s="37" t="s">
        <v>3</v>
      </c>
      <c r="K97" s="20"/>
      <c r="L97" s="20"/>
      <c r="M97" s="20"/>
      <c r="N97" s="20"/>
      <c r="O97" s="20"/>
    </row>
    <row r="98" spans="1:18" x14ac:dyDescent="0.3">
      <c r="A98" s="37"/>
      <c r="B98" s="37"/>
      <c r="C98" s="38" t="s">
        <v>185</v>
      </c>
      <c r="D98" s="38"/>
      <c r="J98" s="39"/>
    </row>
    <row r="99" spans="1:18" x14ac:dyDescent="0.3">
      <c r="A99" s="34" t="s">
        <v>3</v>
      </c>
      <c r="B99" s="34" t="s">
        <v>3</v>
      </c>
      <c r="C99" s="86" t="s">
        <v>223</v>
      </c>
      <c r="D99" s="86"/>
      <c r="E99" s="84"/>
      <c r="F99" s="84"/>
      <c r="G99" s="84"/>
      <c r="H99" s="84"/>
      <c r="I99" s="84"/>
      <c r="J99" s="35" t="s">
        <v>182</v>
      </c>
      <c r="K99" s="88">
        <v>10000</v>
      </c>
      <c r="L99" s="84"/>
      <c r="M99" s="84"/>
      <c r="N99" s="84"/>
      <c r="O99" s="36" t="s">
        <v>177</v>
      </c>
    </row>
    <row r="100" spans="1:18" x14ac:dyDescent="0.3">
      <c r="A100" s="37" t="s">
        <v>3</v>
      </c>
      <c r="B100" s="37" t="s">
        <v>3</v>
      </c>
      <c r="D100" s="20" t="s">
        <v>224</v>
      </c>
      <c r="E100" s="20"/>
      <c r="F100" s="20"/>
      <c r="G100" s="20"/>
      <c r="H100" s="20"/>
      <c r="I100" s="20"/>
      <c r="J100" s="37" t="s">
        <v>3</v>
      </c>
      <c r="K100" s="20"/>
      <c r="L100" s="20"/>
      <c r="M100" s="20"/>
      <c r="N100" s="20"/>
      <c r="O100" s="20"/>
    </row>
    <row r="101" spans="1:18" x14ac:dyDescent="0.3">
      <c r="A101" s="37"/>
      <c r="B101" s="37"/>
      <c r="C101" s="38" t="s">
        <v>185</v>
      </c>
      <c r="D101" s="38"/>
      <c r="J101" s="39"/>
      <c r="M101" s="37"/>
      <c r="N101" s="20"/>
      <c r="O101" s="20"/>
      <c r="P101" s="20"/>
      <c r="Q101" s="20"/>
      <c r="R101" s="20"/>
    </row>
    <row r="102" spans="1:18" x14ac:dyDescent="0.3">
      <c r="A102" s="37" t="s">
        <v>3</v>
      </c>
      <c r="B102" s="37" t="s">
        <v>3</v>
      </c>
      <c r="C102" s="89"/>
      <c r="D102" s="89"/>
      <c r="E102" s="84"/>
      <c r="F102" s="84"/>
      <c r="G102" s="84"/>
      <c r="H102" s="84"/>
      <c r="I102" s="84"/>
      <c r="J102" s="37" t="s">
        <v>3</v>
      </c>
      <c r="K102" s="20"/>
      <c r="L102" s="20"/>
      <c r="M102" s="20"/>
      <c r="N102" s="20"/>
      <c r="O102" s="20"/>
    </row>
    <row r="103" spans="1:18" x14ac:dyDescent="0.3">
      <c r="A103" s="90" t="s">
        <v>225</v>
      </c>
      <c r="B103" s="84"/>
      <c r="C103" s="84"/>
      <c r="D103" s="84"/>
      <c r="E103" s="84"/>
      <c r="F103" s="84"/>
      <c r="G103" s="84"/>
      <c r="H103" s="84"/>
      <c r="I103" s="84"/>
      <c r="J103" s="84"/>
      <c r="K103" s="84"/>
      <c r="L103" s="84"/>
      <c r="M103" s="84"/>
      <c r="N103" s="84"/>
      <c r="O103" s="84"/>
    </row>
    <row r="104" spans="1:18" x14ac:dyDescent="0.3">
      <c r="A104" s="31" t="s">
        <v>3</v>
      </c>
      <c r="B104" s="83" t="s">
        <v>162</v>
      </c>
      <c r="C104" s="84"/>
      <c r="D104" s="84"/>
      <c r="E104" s="84"/>
      <c r="F104" s="84"/>
      <c r="G104" s="84"/>
      <c r="H104" s="84"/>
      <c r="I104" s="84"/>
      <c r="J104" s="32" t="s">
        <v>180</v>
      </c>
      <c r="K104" s="85">
        <f>SUM(K105)</f>
        <v>22760000</v>
      </c>
      <c r="L104" s="84"/>
      <c r="M104" s="84"/>
      <c r="N104" s="84"/>
      <c r="O104" s="33" t="s">
        <v>177</v>
      </c>
    </row>
    <row r="105" spans="1:18" ht="42.75" customHeight="1" x14ac:dyDescent="0.3">
      <c r="A105" s="34" t="s">
        <v>3</v>
      </c>
      <c r="B105" s="34" t="s">
        <v>3</v>
      </c>
      <c r="C105" s="86" t="s">
        <v>227</v>
      </c>
      <c r="D105" s="86"/>
      <c r="E105" s="87"/>
      <c r="F105" s="87"/>
      <c r="G105" s="87"/>
      <c r="H105" s="87"/>
      <c r="I105" s="87"/>
      <c r="J105" s="35" t="s">
        <v>182</v>
      </c>
      <c r="K105" s="88">
        <v>22760000</v>
      </c>
      <c r="L105" s="84"/>
      <c r="M105" s="84"/>
      <c r="N105" s="84"/>
      <c r="O105" s="36" t="s">
        <v>177</v>
      </c>
    </row>
    <row r="106" spans="1:18" x14ac:dyDescent="0.3">
      <c r="A106" s="37" t="s">
        <v>3</v>
      </c>
      <c r="B106" s="37" t="s">
        <v>3</v>
      </c>
      <c r="D106" s="20" t="s">
        <v>222</v>
      </c>
      <c r="E106" s="20"/>
      <c r="F106" s="20"/>
      <c r="G106" s="20"/>
      <c r="H106" s="20"/>
      <c r="I106" s="20"/>
      <c r="J106" s="37" t="s">
        <v>3</v>
      </c>
      <c r="K106" s="20"/>
      <c r="L106" s="20"/>
      <c r="M106" s="20"/>
      <c r="N106" s="20"/>
      <c r="O106" s="20"/>
    </row>
    <row r="107" spans="1:18" x14ac:dyDescent="0.3">
      <c r="A107" s="37"/>
      <c r="B107" s="37"/>
      <c r="C107" s="38" t="s">
        <v>226</v>
      </c>
      <c r="D107" s="38"/>
      <c r="J107" s="39"/>
    </row>
    <row r="110" spans="1:18" x14ac:dyDescent="0.3">
      <c r="O110" s="21">
        <v>16</v>
      </c>
    </row>
    <row r="112" spans="1:18" x14ac:dyDescent="0.3">
      <c r="N112" s="21">
        <v>16</v>
      </c>
    </row>
    <row r="123" spans="15:20" x14ac:dyDescent="0.3">
      <c r="O123" s="21">
        <v>16</v>
      </c>
      <c r="S123" s="21"/>
      <c r="T123" s="21"/>
    </row>
    <row r="126" spans="15:20" x14ac:dyDescent="0.3">
      <c r="O126" s="21">
        <v>9</v>
      </c>
      <c r="S126" s="21"/>
      <c r="T126" s="21"/>
    </row>
    <row r="137" spans="15:20" x14ac:dyDescent="0.3">
      <c r="O137" s="21">
        <v>9</v>
      </c>
      <c r="S137" s="21"/>
      <c r="T137" s="21"/>
    </row>
  </sheetData>
  <mergeCells count="85">
    <mergeCell ref="C12:I12"/>
    <mergeCell ref="K12:N12"/>
    <mergeCell ref="A1:P1"/>
    <mergeCell ref="A2:O2"/>
    <mergeCell ref="A3:O3"/>
    <mergeCell ref="A4:P4"/>
    <mergeCell ref="A5:O5"/>
    <mergeCell ref="A6:E6"/>
    <mergeCell ref="F6:G6"/>
    <mergeCell ref="K6:N6"/>
    <mergeCell ref="A7:O7"/>
    <mergeCell ref="B8:I8"/>
    <mergeCell ref="K8:N8"/>
    <mergeCell ref="C9:I9"/>
    <mergeCell ref="K9:N9"/>
    <mergeCell ref="C15:I15"/>
    <mergeCell ref="K15:N15"/>
    <mergeCell ref="C18:I18"/>
    <mergeCell ref="K18:N18"/>
    <mergeCell ref="B21:I21"/>
    <mergeCell ref="K21:N21"/>
    <mergeCell ref="C22:I22"/>
    <mergeCell ref="K22:N22"/>
    <mergeCell ref="C25:I25"/>
    <mergeCell ref="K25:N25"/>
    <mergeCell ref="C28:I28"/>
    <mergeCell ref="K28:N28"/>
    <mergeCell ref="C31:I31"/>
    <mergeCell ref="K31:N31"/>
    <mergeCell ref="C34:I34"/>
    <mergeCell ref="K34:N34"/>
    <mergeCell ref="C39:I39"/>
    <mergeCell ref="K39:N39"/>
    <mergeCell ref="B42:I42"/>
    <mergeCell ref="K42:N42"/>
    <mergeCell ref="C43:I43"/>
    <mergeCell ref="K43:N43"/>
    <mergeCell ref="B46:I46"/>
    <mergeCell ref="K46:N46"/>
    <mergeCell ref="C47:I47"/>
    <mergeCell ref="K47:N47"/>
    <mergeCell ref="B50:I50"/>
    <mergeCell ref="K50:N50"/>
    <mergeCell ref="C51:I51"/>
    <mergeCell ref="K51:N51"/>
    <mergeCell ref="C54:I54"/>
    <mergeCell ref="K54:N54"/>
    <mergeCell ref="C57:I57"/>
    <mergeCell ref="K57:N57"/>
    <mergeCell ref="B60:I60"/>
    <mergeCell ref="K60:N60"/>
    <mergeCell ref="C61:I61"/>
    <mergeCell ref="K61:N61"/>
    <mergeCell ref="C64:I64"/>
    <mergeCell ref="A65:O65"/>
    <mergeCell ref="B66:I66"/>
    <mergeCell ref="K66:N66"/>
    <mergeCell ref="C67:I67"/>
    <mergeCell ref="K67:N67"/>
    <mergeCell ref="C70:I70"/>
    <mergeCell ref="K70:N70"/>
    <mergeCell ref="C73:I73"/>
    <mergeCell ref="K73:N73"/>
    <mergeCell ref="C78:I78"/>
    <mergeCell ref="K78:N78"/>
    <mergeCell ref="C81:I81"/>
    <mergeCell ref="K81:N81"/>
    <mergeCell ref="C84:I84"/>
    <mergeCell ref="K84:N84"/>
    <mergeCell ref="C87:I87"/>
    <mergeCell ref="K87:N87"/>
    <mergeCell ref="C90:I90"/>
    <mergeCell ref="K90:N90"/>
    <mergeCell ref="C93:I93"/>
    <mergeCell ref="K93:N93"/>
    <mergeCell ref="B104:I104"/>
    <mergeCell ref="K104:N104"/>
    <mergeCell ref="C105:I105"/>
    <mergeCell ref="K105:N105"/>
    <mergeCell ref="C96:I96"/>
    <mergeCell ref="K96:N96"/>
    <mergeCell ref="C99:I99"/>
    <mergeCell ref="K99:N99"/>
    <mergeCell ref="C102:I102"/>
    <mergeCell ref="A103:O103"/>
  </mergeCells>
  <pageMargins left="1.1811023622047245" right="0.47244094488188981" top="0.47244094488188981" bottom="0.47244094488188981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รายงานประมาณการรายรับ</vt:lpstr>
      <vt:lpstr>รายละเอียดประมาณการรายรับ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2018-09-11T07:52:19Z</cp:lastPrinted>
  <dcterms:created xsi:type="dcterms:W3CDTF">2018-08-15T08:46:06Z</dcterms:created>
  <dcterms:modified xsi:type="dcterms:W3CDTF">2018-09-11T07:52:53Z</dcterms:modified>
</cp:coreProperties>
</file>